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435" windowHeight="9900" activeTab="1"/>
  </bookViews>
  <sheets>
    <sheet name="Transfer REK (판매가)" sheetId="2" r:id="rId1"/>
    <sheet name="Individual Dir. fares-REK (판매가)" sheetId="1" r:id="rId2"/>
    <sheet name="규정사항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16" i="1" l="1"/>
  <c r="M15" i="1"/>
  <c r="L15" i="1"/>
  <c r="K15" i="1"/>
  <c r="J15" i="1"/>
  <c r="I15" i="1"/>
  <c r="H15" i="1"/>
  <c r="G15" i="1"/>
  <c r="F15" i="1"/>
  <c r="E15" i="1"/>
  <c r="D15" i="1"/>
  <c r="C15" i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<sst xmlns="http://schemas.openxmlformats.org/spreadsheetml/2006/main" count="385" uniqueCount="179">
  <si>
    <t xml:space="preserve">I C E L A N D A I R </t>
    <phoneticPr fontId="4" type="noConversion"/>
  </si>
  <si>
    <t>Currency*</t>
    <phoneticPr fontId="4" type="noConversion"/>
  </si>
  <si>
    <t>ECONOMY</t>
    <phoneticPr fontId="4" type="noConversion"/>
  </si>
  <si>
    <t>COMFORT</t>
  </si>
  <si>
    <t>BUSINESS CLASS</t>
  </si>
  <si>
    <t>S</t>
  </si>
  <si>
    <t>L</t>
  </si>
  <si>
    <t>H</t>
  </si>
  <si>
    <t>V</t>
  </si>
  <si>
    <t>T</t>
  </si>
  <si>
    <t>Q</t>
  </si>
  <si>
    <t>K</t>
  </si>
  <si>
    <t>B</t>
  </si>
  <si>
    <t>A</t>
  </si>
  <si>
    <t>E</t>
  </si>
  <si>
    <t>J</t>
  </si>
  <si>
    <t>KRW</t>
    <phoneticPr fontId="4" type="noConversion"/>
  </si>
  <si>
    <t>KRW</t>
    <phoneticPr fontId="4" type="noConversion"/>
  </si>
  <si>
    <t>GROUPS - 10 PASSENGERS AND MORE</t>
    <phoneticPr fontId="4" type="noConversion"/>
  </si>
  <si>
    <t>FI direct flights only</t>
  </si>
  <si>
    <t>Booking class: G</t>
  </si>
  <si>
    <t>KRW RT</t>
    <phoneticPr fontId="4" type="noConversion"/>
  </si>
  <si>
    <t>Farebasis on FI sectors:</t>
  </si>
  <si>
    <t xml:space="preserve"> </t>
    <phoneticPr fontId="11" type="noConversion"/>
  </si>
  <si>
    <t>Currency*</t>
  </si>
  <si>
    <t>↓</t>
  </si>
  <si>
    <t>ECONOMY</t>
  </si>
  <si>
    <t xml:space="preserve">I C E L A N D A I R </t>
    <phoneticPr fontId="4" type="noConversion"/>
  </si>
  <si>
    <t>SKRIT1</t>
  </si>
  <si>
    <t>LKRIT1</t>
  </si>
  <si>
    <t>HKRIT1</t>
  </si>
  <si>
    <t>VKRIT1</t>
  </si>
  <si>
    <t>TKRIT1</t>
  </si>
  <si>
    <t>QKRIT1</t>
  </si>
  <si>
    <t>KKRIT1</t>
  </si>
  <si>
    <t>BKRIT1</t>
  </si>
  <si>
    <t>O</t>
  </si>
  <si>
    <t>AY</t>
    <phoneticPr fontId="4" type="noConversion"/>
  </si>
  <si>
    <t>KRW</t>
    <phoneticPr fontId="4" type="noConversion"/>
  </si>
  <si>
    <t>OZ</t>
    <phoneticPr fontId="4" type="noConversion"/>
  </si>
  <si>
    <t>G1</t>
    <phoneticPr fontId="4" type="noConversion"/>
  </si>
  <si>
    <t>G2</t>
  </si>
  <si>
    <t>G3</t>
  </si>
  <si>
    <t>G4</t>
  </si>
  <si>
    <t>G1</t>
    <phoneticPr fontId="4" type="noConversion"/>
  </si>
  <si>
    <t>LON / GLA / MAN</t>
    <phoneticPr fontId="4" type="noConversion"/>
  </si>
  <si>
    <t>CPH / BLL</t>
    <phoneticPr fontId="4" type="noConversion"/>
  </si>
  <si>
    <t>STO / GOT</t>
    <phoneticPr fontId="4" type="noConversion"/>
  </si>
  <si>
    <t>OSL / BGO / SVG / TRD</t>
    <phoneticPr fontId="4" type="noConversion"/>
  </si>
  <si>
    <t>HEL</t>
    <phoneticPr fontId="4" type="noConversion"/>
  </si>
  <si>
    <t>AMS / PAR / BRU / FRA / HAM / MUC</t>
    <phoneticPr fontId="4" type="noConversion"/>
  </si>
  <si>
    <t>MAD / BCN / ALC / MIL</t>
    <phoneticPr fontId="4" type="noConversion"/>
  </si>
  <si>
    <t xml:space="preserve"> LON/MAN/GLA/CPH/BLL/STO/GOT/OSL/BGO/SVG/TRD  to REK      </t>
    <phoneticPr fontId="4" type="noConversion"/>
  </si>
  <si>
    <t xml:space="preserve"> MIL/MAD/BCN/ALC/PAR/FRA/MUC/HAM/AMS/HEL/BRU to REK   </t>
    <phoneticPr fontId="4" type="noConversion"/>
  </si>
  <si>
    <t xml:space="preserve"> </t>
    <phoneticPr fontId="4" type="noConversion"/>
  </si>
  <si>
    <t>FI 운임 규정</t>
    <phoneticPr fontId="4" type="noConversion"/>
  </si>
  <si>
    <t xml:space="preserve">Fare condition </t>
    <phoneticPr fontId="4" type="noConversion"/>
  </si>
  <si>
    <t>스탑오버</t>
    <phoneticPr fontId="4" type="noConversion"/>
  </si>
  <si>
    <t>여정변경</t>
    <phoneticPr fontId="4" type="noConversion"/>
  </si>
  <si>
    <t>No Show</t>
    <phoneticPr fontId="4" type="noConversion"/>
  </si>
  <si>
    <t>이름</t>
    <phoneticPr fontId="4" type="noConversion"/>
  </si>
  <si>
    <t>EUROPE/ REK</t>
    <phoneticPr fontId="4" type="noConversion"/>
  </si>
  <si>
    <t>EUROPE/ REK / USA, CA</t>
    <phoneticPr fontId="4" type="noConversion"/>
  </si>
  <si>
    <t>GROUP</t>
    <phoneticPr fontId="4" type="noConversion"/>
  </si>
  <si>
    <t>불가</t>
    <phoneticPr fontId="4" type="noConversion"/>
  </si>
  <si>
    <t>** AGENT COMMISION 7% **</t>
    <phoneticPr fontId="4" type="noConversion"/>
  </si>
  <si>
    <t>구간</t>
    <phoneticPr fontId="4" type="noConversion"/>
  </si>
  <si>
    <t xml:space="preserve">AY( O class) + FI </t>
    <phoneticPr fontId="4" type="noConversion"/>
  </si>
  <si>
    <t xml:space="preserve">OZ( S class) + FI </t>
    <phoneticPr fontId="4" type="noConversion"/>
  </si>
  <si>
    <t>ECONOMY</t>
    <phoneticPr fontId="4" type="noConversion"/>
  </si>
  <si>
    <t>G</t>
    <phoneticPr fontId="4" type="noConversion"/>
  </si>
  <si>
    <t>구간</t>
    <phoneticPr fontId="4" type="noConversion"/>
  </si>
  <si>
    <r>
      <t xml:space="preserve">INDIVIDUAL TRANSFER FARES  FROM KOREA TO  REK ( </t>
    </r>
    <r>
      <rPr>
        <b/>
        <sz val="14"/>
        <color rgb="FFFF0000"/>
        <rFont val="Arial"/>
        <family val="2"/>
      </rPr>
      <t xml:space="preserve">** AGENT COMMISION 7% ** </t>
    </r>
    <r>
      <rPr>
        <b/>
        <sz val="14"/>
        <rFont val="Arial"/>
        <family val="2"/>
      </rPr>
      <t>)</t>
    </r>
    <phoneticPr fontId="4" type="noConversion"/>
  </si>
  <si>
    <r>
      <t>2</t>
    </r>
    <r>
      <rPr>
        <sz val="11"/>
        <rFont val="돋움"/>
        <family val="3"/>
        <charset val="129"/>
      </rPr>
      <t>일</t>
    </r>
    <phoneticPr fontId="4" type="noConversion"/>
  </si>
  <si>
    <r>
      <t>1</t>
    </r>
    <r>
      <rPr>
        <sz val="11"/>
        <rFont val="돋움"/>
        <family val="3"/>
        <charset val="129"/>
      </rPr>
      <t>년</t>
    </r>
    <phoneticPr fontId="4" type="noConversion"/>
  </si>
  <si>
    <r>
      <rPr>
        <sz val="11"/>
        <rFont val="돋움"/>
        <family val="3"/>
        <charset val="129"/>
      </rPr>
      <t>불가</t>
    </r>
    <r>
      <rPr>
        <sz val="11"/>
        <rFont val="Arial"/>
        <family val="2"/>
      </rPr>
      <t xml:space="preserve"> </t>
    </r>
    <phoneticPr fontId="4" type="noConversion"/>
  </si>
  <si>
    <r>
      <rPr>
        <sz val="11"/>
        <rFont val="돋움"/>
        <family val="3"/>
        <charset val="129"/>
      </rPr>
      <t>변경가능</t>
    </r>
    <r>
      <rPr>
        <sz val="11"/>
        <rFont val="Arial"/>
        <family val="2"/>
      </rPr>
      <t xml:space="preserve"> (</t>
    </r>
    <r>
      <rPr>
        <sz val="11"/>
        <rFont val="돋움"/>
        <family val="3"/>
        <charset val="129"/>
      </rPr>
      <t>발권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이름변경은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수수료</t>
    </r>
    <r>
      <rPr>
        <sz val="11"/>
        <rFont val="Arial"/>
        <family val="2"/>
      </rPr>
      <t xml:space="preserve"> 15</t>
    </r>
    <r>
      <rPr>
        <sz val="11"/>
        <rFont val="돋움"/>
        <family val="3"/>
        <charset val="129"/>
      </rPr>
      <t>만원</t>
    </r>
    <r>
      <rPr>
        <sz val="11"/>
        <rFont val="Arial"/>
        <family val="2"/>
      </rPr>
      <t>)</t>
    </r>
    <phoneticPr fontId="4" type="noConversion"/>
  </si>
  <si>
    <r>
      <rPr>
        <sz val="11"/>
        <rFont val="돋움"/>
        <family val="3"/>
        <charset val="129"/>
      </rPr>
      <t>유럽에서</t>
    </r>
    <r>
      <rPr>
        <sz val="11"/>
        <rFont val="Arial"/>
        <family val="2"/>
      </rPr>
      <t xml:space="preserve"> 3</t>
    </r>
    <r>
      <rPr>
        <sz val="11"/>
        <rFont val="돋움"/>
        <family val="3"/>
        <charset val="129"/>
      </rPr>
      <t>일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허용</t>
    </r>
    <r>
      <rPr>
        <sz val="11"/>
        <rFont val="Arial"/>
        <family val="2"/>
      </rPr>
      <t xml:space="preserve">( </t>
    </r>
    <r>
      <rPr>
        <sz val="11"/>
        <rFont val="돋움"/>
        <family val="3"/>
        <charset val="129"/>
      </rPr>
      <t>인천출발일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경우에만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해당</t>
    </r>
    <r>
      <rPr>
        <sz val="11"/>
        <rFont val="Arial"/>
        <family val="2"/>
      </rPr>
      <t>)</t>
    </r>
    <phoneticPr fontId="4" type="noConversion"/>
  </si>
  <si>
    <r>
      <t xml:space="preserve">REK </t>
    </r>
    <r>
      <rPr>
        <sz val="11"/>
        <rFont val="돋움"/>
        <family val="3"/>
        <charset val="129"/>
      </rPr>
      <t>에서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최대</t>
    </r>
    <r>
      <rPr>
        <sz val="11"/>
        <rFont val="Arial"/>
        <family val="2"/>
      </rPr>
      <t xml:space="preserve"> 7</t>
    </r>
    <r>
      <rPr>
        <sz val="11"/>
        <rFont val="돋움"/>
        <family val="3"/>
        <charset val="129"/>
      </rPr>
      <t>일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허용</t>
    </r>
    <r>
      <rPr>
        <sz val="11"/>
        <rFont val="Arial"/>
        <family val="2"/>
      </rPr>
      <t xml:space="preserve"> (</t>
    </r>
    <r>
      <rPr>
        <sz val="11"/>
        <rFont val="돋움"/>
        <family val="3"/>
        <charset val="129"/>
      </rPr>
      <t>인천출발일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경우에만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해당</t>
    </r>
    <r>
      <rPr>
        <sz val="11"/>
        <rFont val="Arial"/>
        <family val="2"/>
      </rPr>
      <t>)</t>
    </r>
    <phoneticPr fontId="4" type="noConversion"/>
  </si>
  <si>
    <r>
      <rPr>
        <sz val="11"/>
        <rFont val="돋움"/>
        <family val="3"/>
        <charset val="129"/>
      </rPr>
      <t>출발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허용</t>
    </r>
    <r>
      <rPr>
        <sz val="11"/>
        <rFont val="Arial"/>
        <family val="2"/>
      </rPr>
      <t xml:space="preserve"> (</t>
    </r>
    <r>
      <rPr>
        <sz val="11"/>
        <rFont val="돋움"/>
        <family val="3"/>
        <charset val="129"/>
      </rPr>
      <t>수수료</t>
    </r>
    <r>
      <rPr>
        <sz val="11"/>
        <rFont val="Arial"/>
        <family val="2"/>
      </rPr>
      <t xml:space="preserve"> 20</t>
    </r>
    <r>
      <rPr>
        <sz val="11"/>
        <rFont val="돋움"/>
        <family val="3"/>
        <charset val="129"/>
      </rPr>
      <t>만원</t>
    </r>
    <r>
      <rPr>
        <sz val="11"/>
        <rFont val="Arial"/>
        <family val="2"/>
      </rPr>
      <t>)</t>
    </r>
    <phoneticPr fontId="4" type="noConversion"/>
  </si>
  <si>
    <r>
      <rPr>
        <sz val="11"/>
        <rFont val="돋움"/>
        <family val="3"/>
        <charset val="129"/>
      </rPr>
      <t>출발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허용</t>
    </r>
    <phoneticPr fontId="4" type="noConversion"/>
  </si>
  <si>
    <r>
      <rPr>
        <sz val="11"/>
        <rFont val="돋움"/>
        <family val="3"/>
        <charset val="129"/>
      </rPr>
      <t>변경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불가</t>
    </r>
    <phoneticPr fontId="4" type="noConversion"/>
  </si>
  <si>
    <r>
      <t>(</t>
    </r>
    <r>
      <rPr>
        <sz val="11"/>
        <rFont val="돋움"/>
        <family val="3"/>
        <charset val="129"/>
      </rPr>
      <t>이코노미</t>
    </r>
    <r>
      <rPr>
        <sz val="11"/>
        <rFont val="Arial"/>
        <family val="2"/>
      </rPr>
      <t xml:space="preserve">)  </t>
    </r>
    <r>
      <rPr>
        <sz val="11"/>
        <rFont val="돋움"/>
        <family val="3"/>
        <charset val="129"/>
      </rPr>
      <t>출발전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취소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수수료</t>
    </r>
    <r>
      <rPr>
        <sz val="11"/>
        <rFont val="Arial"/>
        <family val="2"/>
      </rPr>
      <t xml:space="preserve"> : 200,000</t>
    </r>
    <r>
      <rPr>
        <sz val="11"/>
        <rFont val="돋움"/>
        <family val="3"/>
        <charset val="129"/>
      </rPr>
      <t>원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공제</t>
    </r>
    <phoneticPr fontId="4" type="noConversion"/>
  </si>
  <si>
    <r>
      <t xml:space="preserve"> (</t>
    </r>
    <r>
      <rPr>
        <sz val="11"/>
        <rFont val="돋움"/>
        <family val="3"/>
        <charset val="129"/>
      </rPr>
      <t>이코노미</t>
    </r>
    <r>
      <rPr>
        <sz val="11"/>
        <rFont val="Arial"/>
        <family val="2"/>
      </rPr>
      <t xml:space="preserve">) </t>
    </r>
    <r>
      <rPr>
        <sz val="11"/>
        <rFont val="돋움"/>
        <family val="3"/>
        <charset val="129"/>
      </rPr>
      <t>출발전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취소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수수료</t>
    </r>
    <r>
      <rPr>
        <sz val="11"/>
        <rFont val="Arial"/>
        <family val="2"/>
      </rPr>
      <t xml:space="preserve"> : 200,000</t>
    </r>
    <r>
      <rPr>
        <sz val="11"/>
        <rFont val="돋움"/>
        <family val="3"/>
        <charset val="129"/>
      </rPr>
      <t>원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공제</t>
    </r>
    <phoneticPr fontId="4" type="noConversion"/>
  </si>
  <si>
    <r>
      <rPr>
        <sz val="11"/>
        <rFont val="돋움"/>
        <family val="3"/>
        <charset val="129"/>
      </rPr>
      <t>출반전</t>
    </r>
    <r>
      <rPr>
        <sz val="11"/>
        <rFont val="Arial"/>
        <family val="2"/>
      </rPr>
      <t xml:space="preserve"> 3</t>
    </r>
    <r>
      <rPr>
        <sz val="11"/>
        <rFont val="돋움"/>
        <family val="3"/>
        <charset val="129"/>
      </rPr>
      <t>일</t>
    </r>
    <r>
      <rPr>
        <sz val="11"/>
        <rFont val="Arial"/>
        <family val="2"/>
      </rPr>
      <t>-21</t>
    </r>
    <r>
      <rPr>
        <sz val="11"/>
        <rFont val="돋움"/>
        <family val="3"/>
        <charset val="129"/>
      </rPr>
      <t>일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이내</t>
    </r>
    <phoneticPr fontId="4" type="noConversion"/>
  </si>
  <si>
    <r>
      <rPr>
        <sz val="11"/>
        <rFont val="돋움"/>
        <family val="3"/>
        <charset val="129"/>
      </rPr>
      <t>요금의</t>
    </r>
    <r>
      <rPr>
        <sz val="11"/>
        <rFont val="Arial"/>
        <family val="2"/>
      </rPr>
      <t xml:space="preserve"> 50%+ </t>
    </r>
    <r>
      <rPr>
        <sz val="11"/>
        <rFont val="돋움"/>
        <family val="3"/>
        <charset val="129"/>
      </rPr>
      <t>수수료</t>
    </r>
    <r>
      <rPr>
        <sz val="11"/>
        <rFont val="Arial"/>
        <family val="2"/>
      </rPr>
      <t xml:space="preserve"> 100,000</t>
    </r>
    <r>
      <rPr>
        <sz val="11"/>
        <rFont val="돋움"/>
        <family val="3"/>
        <charset val="129"/>
      </rPr>
      <t>원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공제</t>
    </r>
    <phoneticPr fontId="4" type="noConversion"/>
  </si>
  <si>
    <r>
      <rPr>
        <sz val="11"/>
        <rFont val="돋움"/>
        <family val="3"/>
        <charset val="129"/>
      </rPr>
      <t>출발전</t>
    </r>
    <r>
      <rPr>
        <sz val="11"/>
        <rFont val="Arial"/>
        <family val="2"/>
      </rPr>
      <t xml:space="preserve"> 2</t>
    </r>
    <r>
      <rPr>
        <sz val="11"/>
        <rFont val="돋움"/>
        <family val="3"/>
        <charset val="129"/>
      </rPr>
      <t>일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이내</t>
    </r>
    <r>
      <rPr>
        <sz val="11"/>
        <rFont val="Arial"/>
        <family val="2"/>
      </rPr>
      <t xml:space="preserve"> : </t>
    </r>
    <r>
      <rPr>
        <sz val="11"/>
        <rFont val="돋움"/>
        <family val="3"/>
        <charset val="129"/>
      </rPr>
      <t>환불불가</t>
    </r>
    <phoneticPr fontId="4" type="noConversion"/>
  </si>
  <si>
    <r>
      <t xml:space="preserve">         (</t>
    </r>
    <r>
      <rPr>
        <sz val="11"/>
        <rFont val="돋움"/>
        <family val="3"/>
        <charset val="129"/>
      </rPr>
      <t>이코노미</t>
    </r>
    <r>
      <rPr>
        <sz val="11"/>
        <rFont val="Arial"/>
        <family val="2"/>
      </rPr>
      <t xml:space="preserve">) </t>
    </r>
    <r>
      <rPr>
        <sz val="11"/>
        <rFont val="돋움"/>
        <family val="3"/>
        <charset val="129"/>
      </rPr>
      <t>환불불가</t>
    </r>
    <r>
      <rPr>
        <sz val="11"/>
        <rFont val="Arial"/>
        <family val="2"/>
      </rPr>
      <t xml:space="preserve">, </t>
    </r>
    <r>
      <rPr>
        <sz val="11"/>
        <rFont val="돋움"/>
        <family val="3"/>
        <charset val="129"/>
      </rPr>
      <t>부분티켓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환불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불가</t>
    </r>
    <phoneticPr fontId="4" type="noConversion"/>
  </si>
  <si>
    <r>
      <t xml:space="preserve">           (</t>
    </r>
    <r>
      <rPr>
        <sz val="11"/>
        <rFont val="돋움"/>
        <family val="3"/>
        <charset val="129"/>
      </rPr>
      <t>이코노미</t>
    </r>
    <r>
      <rPr>
        <sz val="11"/>
        <rFont val="Arial"/>
        <family val="2"/>
      </rPr>
      <t xml:space="preserve">) </t>
    </r>
    <r>
      <rPr>
        <sz val="11"/>
        <rFont val="돋움"/>
        <family val="3"/>
        <charset val="129"/>
      </rPr>
      <t>환불불가</t>
    </r>
    <r>
      <rPr>
        <sz val="11"/>
        <rFont val="Arial"/>
        <family val="2"/>
      </rPr>
      <t xml:space="preserve">, </t>
    </r>
    <r>
      <rPr>
        <sz val="11"/>
        <rFont val="돋움"/>
        <family val="3"/>
        <charset val="129"/>
      </rPr>
      <t>부분티켓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환불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불가</t>
    </r>
    <phoneticPr fontId="4" type="noConversion"/>
  </si>
  <si>
    <r>
      <rPr>
        <sz val="11"/>
        <rFont val="돋움"/>
        <family val="3"/>
        <charset val="129"/>
      </rPr>
      <t>환불불가</t>
    </r>
    <r>
      <rPr>
        <sz val="11"/>
        <rFont val="Arial"/>
        <family val="2"/>
      </rPr>
      <t xml:space="preserve">, </t>
    </r>
    <r>
      <rPr>
        <sz val="11"/>
        <rFont val="돋움"/>
        <family val="3"/>
        <charset val="129"/>
      </rPr>
      <t>부분환불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불가</t>
    </r>
    <phoneticPr fontId="4" type="noConversion"/>
  </si>
  <si>
    <r>
      <rPr>
        <sz val="11"/>
        <rFont val="돋움"/>
        <family val="3"/>
        <charset val="129"/>
      </rPr>
      <t>비즈니스</t>
    </r>
    <r>
      <rPr>
        <sz val="11"/>
        <rFont val="Arial"/>
        <family val="2"/>
      </rPr>
      <t>: 150,000</t>
    </r>
    <r>
      <rPr>
        <sz val="11"/>
        <rFont val="돋움"/>
        <family val="3"/>
        <charset val="129"/>
      </rPr>
      <t>원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공제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가능</t>
    </r>
    <phoneticPr fontId="4" type="noConversion"/>
  </si>
  <si>
    <r>
      <rPr>
        <sz val="11"/>
        <rFont val="돋움"/>
        <family val="3"/>
        <charset val="129"/>
      </rPr>
      <t>비즈니스</t>
    </r>
    <r>
      <rPr>
        <sz val="11"/>
        <rFont val="Arial"/>
        <family val="2"/>
      </rPr>
      <t xml:space="preserve"> : 150,000</t>
    </r>
    <r>
      <rPr>
        <sz val="11"/>
        <rFont val="돋움"/>
        <family val="3"/>
        <charset val="129"/>
      </rPr>
      <t>원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공제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가능</t>
    </r>
    <phoneticPr fontId="4" type="noConversion"/>
  </si>
  <si>
    <r>
      <rPr>
        <sz val="11"/>
        <rFont val="돋움"/>
        <family val="3"/>
        <charset val="129"/>
      </rPr>
      <t>환불불가</t>
    </r>
    <r>
      <rPr>
        <sz val="11"/>
        <rFont val="Arial"/>
        <family val="2"/>
      </rPr>
      <t xml:space="preserve"> </t>
    </r>
    <phoneticPr fontId="4" type="noConversion"/>
  </si>
  <si>
    <r>
      <rPr>
        <sz val="11"/>
        <rFont val="돋움"/>
        <family val="3"/>
        <charset val="129"/>
      </rPr>
      <t>이코노미</t>
    </r>
    <r>
      <rPr>
        <sz val="11"/>
        <rFont val="Arial"/>
        <family val="2"/>
      </rPr>
      <t xml:space="preserve"> : </t>
    </r>
    <r>
      <rPr>
        <sz val="11"/>
        <rFont val="돋움"/>
        <family val="3"/>
        <charset val="129"/>
      </rPr>
      <t>환불불가</t>
    </r>
    <phoneticPr fontId="4" type="noConversion"/>
  </si>
  <si>
    <r>
      <rPr>
        <sz val="11"/>
        <rFont val="돋움"/>
        <family val="3"/>
        <charset val="129"/>
      </rPr>
      <t>이코노미</t>
    </r>
    <r>
      <rPr>
        <sz val="11"/>
        <rFont val="Arial"/>
        <family val="2"/>
      </rPr>
      <t xml:space="preserve"> : </t>
    </r>
    <r>
      <rPr>
        <sz val="11"/>
        <rFont val="돋움"/>
        <family val="3"/>
        <charset val="129"/>
      </rPr>
      <t>환불불가</t>
    </r>
    <r>
      <rPr>
        <sz val="11"/>
        <rFont val="Arial"/>
        <family val="2"/>
      </rPr>
      <t xml:space="preserve"> </t>
    </r>
    <phoneticPr fontId="4" type="noConversion"/>
  </si>
  <si>
    <r>
      <rPr>
        <sz val="11"/>
        <rFont val="돋움"/>
        <family val="3"/>
        <charset val="129"/>
      </rPr>
      <t>성인요금의</t>
    </r>
    <r>
      <rPr>
        <sz val="11"/>
        <rFont val="Arial"/>
        <family val="2"/>
      </rPr>
      <t xml:space="preserve"> 25% </t>
    </r>
    <r>
      <rPr>
        <sz val="11"/>
        <rFont val="돋움"/>
        <family val="3"/>
        <charset val="129"/>
      </rPr>
      <t>할인</t>
    </r>
    <phoneticPr fontId="4" type="noConversion"/>
  </si>
  <si>
    <r>
      <rPr>
        <sz val="11"/>
        <rFont val="돋움"/>
        <family val="3"/>
        <charset val="129"/>
      </rPr>
      <t>성인요금의</t>
    </r>
    <r>
      <rPr>
        <sz val="11"/>
        <rFont val="Arial"/>
        <family val="2"/>
      </rPr>
      <t xml:space="preserve"> 90% </t>
    </r>
    <r>
      <rPr>
        <sz val="11"/>
        <rFont val="돋움"/>
        <family val="3"/>
        <charset val="129"/>
      </rPr>
      <t>할인</t>
    </r>
    <phoneticPr fontId="4" type="noConversion"/>
  </si>
  <si>
    <r>
      <rPr>
        <sz val="11"/>
        <rFont val="돋움"/>
        <family val="3"/>
        <charset val="129"/>
      </rPr>
      <t>해당클래스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운임의</t>
    </r>
    <r>
      <rPr>
        <sz val="11"/>
        <rFont val="Arial"/>
        <family val="2"/>
      </rPr>
      <t xml:space="preserve"> 1/2 RT </t>
    </r>
    <r>
      <rPr>
        <sz val="11"/>
        <rFont val="돋움"/>
        <family val="3"/>
        <charset val="129"/>
      </rPr>
      <t>적용</t>
    </r>
    <phoneticPr fontId="4" type="noConversion"/>
  </si>
  <si>
    <r>
      <rPr>
        <sz val="11"/>
        <rFont val="돋움"/>
        <family val="3"/>
        <charset val="129"/>
      </rPr>
      <t>해당클래스의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운임의</t>
    </r>
    <r>
      <rPr>
        <sz val="11"/>
        <rFont val="Arial"/>
        <family val="2"/>
      </rPr>
      <t xml:space="preserve"> 1/2 RT </t>
    </r>
    <r>
      <rPr>
        <sz val="11"/>
        <rFont val="돋움"/>
        <family val="3"/>
        <charset val="129"/>
      </rPr>
      <t>적용</t>
    </r>
    <phoneticPr fontId="4" type="noConversion"/>
  </si>
  <si>
    <r>
      <rPr>
        <sz val="11"/>
        <rFont val="돋움"/>
        <family val="3"/>
        <charset val="129"/>
      </rPr>
      <t>해당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클래스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운임의</t>
    </r>
    <r>
      <rPr>
        <sz val="11"/>
        <rFont val="Arial"/>
        <family val="2"/>
      </rPr>
      <t xml:space="preserve"> 1/2 RT </t>
    </r>
    <r>
      <rPr>
        <sz val="11"/>
        <rFont val="돋움"/>
        <family val="3"/>
        <charset val="129"/>
      </rPr>
      <t>적용</t>
    </r>
    <phoneticPr fontId="4" type="noConversion"/>
  </si>
  <si>
    <r>
      <rPr>
        <b/>
        <sz val="12"/>
        <rFont val="돋움"/>
        <family val="3"/>
        <charset val="129"/>
      </rPr>
      <t>밀라노</t>
    </r>
    <r>
      <rPr>
        <b/>
        <sz val="12"/>
        <rFont val="Arial"/>
        <family val="2"/>
      </rPr>
      <t xml:space="preserve"> / </t>
    </r>
    <r>
      <rPr>
        <b/>
        <sz val="12"/>
        <rFont val="돋움"/>
        <family val="3"/>
        <charset val="129"/>
      </rPr>
      <t>마드리드</t>
    </r>
    <r>
      <rPr>
        <b/>
        <sz val="12"/>
        <rFont val="Arial"/>
        <family val="2"/>
      </rPr>
      <t xml:space="preserve"> / </t>
    </r>
    <r>
      <rPr>
        <b/>
        <sz val="12"/>
        <rFont val="돋움"/>
        <family val="3"/>
        <charset val="129"/>
      </rPr>
      <t>바르셀로나</t>
    </r>
    <r>
      <rPr>
        <b/>
        <sz val="12"/>
        <rFont val="Arial"/>
        <family val="2"/>
      </rPr>
      <t xml:space="preserve"> / </t>
    </r>
    <r>
      <rPr>
        <b/>
        <sz val="12"/>
        <rFont val="돋움"/>
        <family val="3"/>
        <charset val="129"/>
      </rPr>
      <t>알리칸테</t>
    </r>
    <r>
      <rPr>
        <b/>
        <sz val="12"/>
        <rFont val="Arial"/>
        <family val="2"/>
      </rPr>
      <t xml:space="preserve"> / </t>
    </r>
    <r>
      <rPr>
        <b/>
        <sz val="12"/>
        <rFont val="돋움"/>
        <family val="3"/>
        <charset val="129"/>
      </rPr>
      <t>파리</t>
    </r>
    <r>
      <rPr>
        <b/>
        <sz val="12"/>
        <rFont val="Arial"/>
        <family val="2"/>
      </rPr>
      <t xml:space="preserve"> / </t>
    </r>
    <r>
      <rPr>
        <b/>
        <sz val="12"/>
        <rFont val="돋움"/>
        <family val="3"/>
        <charset val="129"/>
      </rPr>
      <t>프랑크푸르트</t>
    </r>
    <r>
      <rPr>
        <b/>
        <sz val="12"/>
        <rFont val="Arial"/>
        <family val="2"/>
      </rPr>
      <t xml:space="preserve">/ </t>
    </r>
    <r>
      <rPr>
        <b/>
        <sz val="12"/>
        <rFont val="돋움"/>
        <family val="3"/>
        <charset val="129"/>
      </rPr>
      <t>뮌헨</t>
    </r>
    <r>
      <rPr>
        <b/>
        <sz val="12"/>
        <rFont val="Arial"/>
        <family val="2"/>
      </rPr>
      <t xml:space="preserve"> / </t>
    </r>
    <r>
      <rPr>
        <b/>
        <sz val="12"/>
        <rFont val="돋움"/>
        <family val="3"/>
        <charset val="129"/>
      </rPr>
      <t>함부르크</t>
    </r>
    <r>
      <rPr>
        <b/>
        <sz val="12"/>
        <rFont val="Arial"/>
        <family val="2"/>
      </rPr>
      <t xml:space="preserve"> / </t>
    </r>
    <r>
      <rPr>
        <b/>
        <sz val="12"/>
        <rFont val="돋움"/>
        <family val="3"/>
        <charset val="129"/>
      </rPr>
      <t>암스테르담</t>
    </r>
    <r>
      <rPr>
        <b/>
        <sz val="12"/>
        <rFont val="Arial"/>
        <family val="2"/>
      </rPr>
      <t xml:space="preserve"> / </t>
    </r>
    <r>
      <rPr>
        <b/>
        <sz val="12"/>
        <rFont val="돋움"/>
        <family val="3"/>
        <charset val="129"/>
      </rPr>
      <t>헬싱키</t>
    </r>
    <r>
      <rPr>
        <b/>
        <sz val="12"/>
        <rFont val="Arial"/>
        <family val="2"/>
      </rPr>
      <t xml:space="preserve"> / </t>
    </r>
    <r>
      <rPr>
        <b/>
        <sz val="12"/>
        <rFont val="돋움"/>
        <family val="3"/>
        <charset val="129"/>
      </rPr>
      <t>브뤼셀</t>
    </r>
    <r>
      <rPr>
        <b/>
        <sz val="12"/>
        <rFont val="Arial"/>
        <family val="2"/>
      </rPr>
      <t xml:space="preserve">  </t>
    </r>
    <r>
      <rPr>
        <b/>
        <sz val="12"/>
        <rFont val="돋움"/>
        <family val="3"/>
        <charset val="129"/>
      </rPr>
      <t>출발</t>
    </r>
    <phoneticPr fontId="4" type="noConversion"/>
  </si>
  <si>
    <r>
      <t xml:space="preserve">* LON </t>
    </r>
    <r>
      <rPr>
        <sz val="11"/>
        <rFont val="돋움"/>
        <family val="3"/>
        <charset val="129"/>
      </rPr>
      <t>런던</t>
    </r>
    <r>
      <rPr>
        <sz val="11"/>
        <rFont val="Arial"/>
        <family val="2"/>
      </rPr>
      <t xml:space="preserve">/ GLA </t>
    </r>
    <r>
      <rPr>
        <sz val="11"/>
        <rFont val="돋움"/>
        <family val="3"/>
        <charset val="129"/>
      </rPr>
      <t>글래스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고우</t>
    </r>
    <r>
      <rPr>
        <sz val="11"/>
        <rFont val="Arial"/>
        <family val="2"/>
      </rPr>
      <t xml:space="preserve"> / MAN </t>
    </r>
    <r>
      <rPr>
        <sz val="11"/>
        <rFont val="돋움"/>
        <family val="3"/>
        <charset val="129"/>
      </rPr>
      <t>맨체스터</t>
    </r>
    <r>
      <rPr>
        <sz val="11"/>
        <rFont val="Arial"/>
        <family val="2"/>
      </rPr>
      <t xml:space="preserve"> (</t>
    </r>
    <r>
      <rPr>
        <sz val="11"/>
        <rFont val="돋움"/>
        <family val="3"/>
        <charset val="129"/>
      </rPr>
      <t>영국</t>
    </r>
    <r>
      <rPr>
        <sz val="11"/>
        <rFont val="Arial"/>
        <family val="2"/>
      </rPr>
      <t>)</t>
    </r>
    <phoneticPr fontId="4" type="noConversion"/>
  </si>
  <si>
    <r>
      <t xml:space="preserve">*CPH </t>
    </r>
    <r>
      <rPr>
        <sz val="11"/>
        <rFont val="돋움"/>
        <family val="3"/>
        <charset val="129"/>
      </rPr>
      <t>코펜하겐</t>
    </r>
    <r>
      <rPr>
        <sz val="11"/>
        <rFont val="Arial"/>
        <family val="2"/>
      </rPr>
      <t xml:space="preserve"> / BLL </t>
    </r>
    <r>
      <rPr>
        <sz val="11"/>
        <rFont val="돋움"/>
        <family val="3"/>
        <charset val="129"/>
      </rPr>
      <t>빌룬드</t>
    </r>
    <r>
      <rPr>
        <sz val="11"/>
        <rFont val="Arial"/>
        <family val="2"/>
      </rPr>
      <t xml:space="preserve"> (</t>
    </r>
    <r>
      <rPr>
        <sz val="11"/>
        <rFont val="돋움"/>
        <family val="3"/>
        <charset val="129"/>
      </rPr>
      <t>덴마크</t>
    </r>
    <r>
      <rPr>
        <sz val="11"/>
        <rFont val="Arial"/>
        <family val="2"/>
      </rPr>
      <t>)</t>
    </r>
    <phoneticPr fontId="4" type="noConversion"/>
  </si>
  <si>
    <r>
      <t xml:space="preserve">*STO </t>
    </r>
    <r>
      <rPr>
        <sz val="11"/>
        <rFont val="돋움"/>
        <family val="3"/>
        <charset val="129"/>
      </rPr>
      <t>스톡홀름</t>
    </r>
    <r>
      <rPr>
        <sz val="11"/>
        <rFont val="Arial"/>
        <family val="2"/>
      </rPr>
      <t xml:space="preserve"> / GOT </t>
    </r>
    <r>
      <rPr>
        <sz val="11"/>
        <rFont val="돋움"/>
        <family val="3"/>
        <charset val="129"/>
      </rPr>
      <t>고덴버그</t>
    </r>
    <r>
      <rPr>
        <sz val="11"/>
        <rFont val="Arial"/>
        <family val="2"/>
      </rPr>
      <t xml:space="preserve"> (</t>
    </r>
    <r>
      <rPr>
        <sz val="11"/>
        <rFont val="돋움"/>
        <family val="3"/>
        <charset val="129"/>
      </rPr>
      <t>스웨덴</t>
    </r>
    <r>
      <rPr>
        <sz val="11"/>
        <rFont val="Arial"/>
        <family val="2"/>
      </rPr>
      <t>)</t>
    </r>
    <phoneticPr fontId="4" type="noConversion"/>
  </si>
  <si>
    <r>
      <t xml:space="preserve">*OSL </t>
    </r>
    <r>
      <rPr>
        <sz val="11"/>
        <rFont val="돋움"/>
        <family val="3"/>
        <charset val="129"/>
      </rPr>
      <t>오슬로</t>
    </r>
    <r>
      <rPr>
        <sz val="11"/>
        <rFont val="Arial"/>
        <family val="2"/>
      </rPr>
      <t xml:space="preserve"> / BGO </t>
    </r>
    <r>
      <rPr>
        <sz val="11"/>
        <rFont val="돋움"/>
        <family val="3"/>
        <charset val="129"/>
      </rPr>
      <t>베르겐</t>
    </r>
    <r>
      <rPr>
        <sz val="11"/>
        <rFont val="Arial"/>
        <family val="2"/>
      </rPr>
      <t xml:space="preserve"> / SVG </t>
    </r>
    <r>
      <rPr>
        <sz val="11"/>
        <rFont val="돋움"/>
        <family val="3"/>
        <charset val="129"/>
      </rPr>
      <t>스타방게르</t>
    </r>
    <r>
      <rPr>
        <sz val="11"/>
        <rFont val="Arial"/>
        <family val="2"/>
      </rPr>
      <t xml:space="preserve"> / TRD </t>
    </r>
    <r>
      <rPr>
        <sz val="11"/>
        <rFont val="돋움"/>
        <family val="3"/>
        <charset val="129"/>
      </rPr>
      <t>트론헤임</t>
    </r>
    <r>
      <rPr>
        <sz val="11"/>
        <rFont val="Arial"/>
        <family val="2"/>
      </rPr>
      <t xml:space="preserve"> (</t>
    </r>
    <r>
      <rPr>
        <sz val="11"/>
        <rFont val="돋움"/>
        <family val="3"/>
        <charset val="129"/>
      </rPr>
      <t>노르웨이</t>
    </r>
    <r>
      <rPr>
        <sz val="11"/>
        <rFont val="Arial"/>
        <family val="2"/>
      </rPr>
      <t>)</t>
    </r>
    <phoneticPr fontId="4" type="noConversion"/>
  </si>
  <si>
    <r>
      <t xml:space="preserve">*HEL </t>
    </r>
    <r>
      <rPr>
        <sz val="11"/>
        <rFont val="돋움"/>
        <family val="3"/>
        <charset val="129"/>
      </rPr>
      <t>헬싱키</t>
    </r>
    <phoneticPr fontId="4" type="noConversion"/>
  </si>
  <si>
    <r>
      <t xml:space="preserve">*AMS </t>
    </r>
    <r>
      <rPr>
        <sz val="11"/>
        <rFont val="돋움"/>
        <family val="3"/>
        <charset val="129"/>
      </rPr>
      <t>암스테르담</t>
    </r>
    <r>
      <rPr>
        <sz val="11"/>
        <rFont val="Arial"/>
        <family val="2"/>
      </rPr>
      <t xml:space="preserve"> / PAR </t>
    </r>
    <r>
      <rPr>
        <sz val="11"/>
        <rFont val="돋움"/>
        <family val="3"/>
        <charset val="129"/>
      </rPr>
      <t>파리</t>
    </r>
    <r>
      <rPr>
        <sz val="11"/>
        <rFont val="Arial"/>
        <family val="2"/>
      </rPr>
      <t xml:space="preserve"> / BRU </t>
    </r>
    <r>
      <rPr>
        <sz val="11"/>
        <rFont val="돋움"/>
        <family val="3"/>
        <charset val="129"/>
      </rPr>
      <t>브뤼셀</t>
    </r>
    <r>
      <rPr>
        <sz val="11"/>
        <rFont val="Arial"/>
        <family val="2"/>
      </rPr>
      <t xml:space="preserve">/ FRA </t>
    </r>
    <r>
      <rPr>
        <sz val="11"/>
        <rFont val="돋움"/>
        <family val="3"/>
        <charset val="129"/>
      </rPr>
      <t>프랑트푸르크</t>
    </r>
    <r>
      <rPr>
        <sz val="11"/>
        <rFont val="Arial"/>
        <family val="2"/>
      </rPr>
      <t xml:space="preserve"> / HAM </t>
    </r>
    <r>
      <rPr>
        <sz val="11"/>
        <rFont val="돋움"/>
        <family val="3"/>
        <charset val="129"/>
      </rPr>
      <t>함부르크</t>
    </r>
    <r>
      <rPr>
        <sz val="11"/>
        <rFont val="Arial"/>
        <family val="2"/>
      </rPr>
      <t xml:space="preserve"> / MUC </t>
    </r>
    <r>
      <rPr>
        <sz val="11"/>
        <rFont val="돋움"/>
        <family val="3"/>
        <charset val="129"/>
      </rPr>
      <t>뮌헨</t>
    </r>
    <phoneticPr fontId="4" type="noConversion"/>
  </si>
  <si>
    <r>
      <t xml:space="preserve">*MAD </t>
    </r>
    <r>
      <rPr>
        <sz val="11"/>
        <rFont val="돋움"/>
        <family val="3"/>
        <charset val="129"/>
      </rPr>
      <t>마드리드</t>
    </r>
    <r>
      <rPr>
        <sz val="11"/>
        <rFont val="Arial"/>
        <family val="2"/>
      </rPr>
      <t xml:space="preserve"> / BCN </t>
    </r>
    <r>
      <rPr>
        <sz val="11"/>
        <rFont val="돋움"/>
        <family val="3"/>
        <charset val="129"/>
      </rPr>
      <t>바르셀로나</t>
    </r>
    <r>
      <rPr>
        <sz val="11"/>
        <rFont val="Arial"/>
        <family val="2"/>
      </rPr>
      <t xml:space="preserve"> / ALC </t>
    </r>
    <r>
      <rPr>
        <sz val="11"/>
        <rFont val="돋움"/>
        <family val="3"/>
        <charset val="129"/>
      </rPr>
      <t>알리칸테</t>
    </r>
    <r>
      <rPr>
        <sz val="11"/>
        <rFont val="Arial"/>
        <family val="2"/>
      </rPr>
      <t xml:space="preserve"> / MIL </t>
    </r>
    <r>
      <rPr>
        <sz val="11"/>
        <rFont val="돋움"/>
        <family val="3"/>
        <charset val="129"/>
      </rPr>
      <t>밀라노</t>
    </r>
    <phoneticPr fontId="4" type="noConversion"/>
  </si>
  <si>
    <r>
      <rPr>
        <b/>
        <sz val="12"/>
        <rFont val="돋움"/>
        <family val="3"/>
        <charset val="129"/>
      </rPr>
      <t>런던</t>
    </r>
    <r>
      <rPr>
        <b/>
        <sz val="12"/>
        <rFont val="Arial"/>
        <family val="2"/>
      </rPr>
      <t xml:space="preserve">/ </t>
    </r>
    <r>
      <rPr>
        <b/>
        <sz val="12"/>
        <rFont val="돋움"/>
        <family val="3"/>
        <charset val="129"/>
      </rPr>
      <t>맨체스터</t>
    </r>
    <r>
      <rPr>
        <b/>
        <sz val="12"/>
        <rFont val="Arial"/>
        <family val="2"/>
      </rPr>
      <t xml:space="preserve">/ </t>
    </r>
    <r>
      <rPr>
        <b/>
        <sz val="12"/>
        <rFont val="돋움"/>
        <family val="3"/>
        <charset val="129"/>
      </rPr>
      <t>글래스고우</t>
    </r>
    <r>
      <rPr>
        <b/>
        <sz val="12"/>
        <rFont val="Arial"/>
        <family val="2"/>
      </rPr>
      <t xml:space="preserve">/ </t>
    </r>
    <r>
      <rPr>
        <b/>
        <sz val="12"/>
        <rFont val="돋움"/>
        <family val="3"/>
        <charset val="129"/>
      </rPr>
      <t>코팬하겐</t>
    </r>
    <r>
      <rPr>
        <b/>
        <sz val="12"/>
        <rFont val="Arial"/>
        <family val="2"/>
      </rPr>
      <t xml:space="preserve">/ </t>
    </r>
    <r>
      <rPr>
        <b/>
        <sz val="12"/>
        <rFont val="돋움"/>
        <family val="3"/>
        <charset val="129"/>
      </rPr>
      <t>빌룬드</t>
    </r>
    <r>
      <rPr>
        <b/>
        <sz val="12"/>
        <rFont val="Arial"/>
        <family val="2"/>
      </rPr>
      <t xml:space="preserve">/ </t>
    </r>
    <r>
      <rPr>
        <b/>
        <sz val="12"/>
        <rFont val="돋움"/>
        <family val="3"/>
        <charset val="129"/>
      </rPr>
      <t>스톡홀름</t>
    </r>
    <r>
      <rPr>
        <b/>
        <sz val="12"/>
        <rFont val="Arial"/>
        <family val="2"/>
      </rPr>
      <t xml:space="preserve">/ </t>
    </r>
    <r>
      <rPr>
        <b/>
        <sz val="12"/>
        <rFont val="돋움"/>
        <family val="3"/>
        <charset val="129"/>
      </rPr>
      <t>고덴버그</t>
    </r>
    <r>
      <rPr>
        <b/>
        <sz val="12"/>
        <rFont val="Arial"/>
        <family val="2"/>
      </rPr>
      <t xml:space="preserve">/ </t>
    </r>
    <r>
      <rPr>
        <b/>
        <sz val="12"/>
        <rFont val="돋움"/>
        <family val="3"/>
        <charset val="129"/>
      </rPr>
      <t>오슬로</t>
    </r>
    <r>
      <rPr>
        <b/>
        <sz val="12"/>
        <rFont val="Arial"/>
        <family val="2"/>
      </rPr>
      <t xml:space="preserve">/ </t>
    </r>
    <r>
      <rPr>
        <b/>
        <sz val="12"/>
        <rFont val="돋움"/>
        <family val="3"/>
        <charset val="129"/>
      </rPr>
      <t>베르겐</t>
    </r>
    <r>
      <rPr>
        <b/>
        <sz val="12"/>
        <rFont val="Arial"/>
        <family val="2"/>
      </rPr>
      <t xml:space="preserve">/ </t>
    </r>
    <r>
      <rPr>
        <b/>
        <sz val="12"/>
        <rFont val="돋움"/>
        <family val="3"/>
        <charset val="129"/>
      </rPr>
      <t>스타방게르</t>
    </r>
    <r>
      <rPr>
        <b/>
        <sz val="12"/>
        <rFont val="Arial"/>
        <family val="2"/>
      </rPr>
      <t xml:space="preserve">/ </t>
    </r>
    <r>
      <rPr>
        <b/>
        <sz val="12"/>
        <rFont val="돋움"/>
        <family val="3"/>
        <charset val="129"/>
      </rPr>
      <t>트론헤임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출발</t>
    </r>
    <phoneticPr fontId="4" type="noConversion"/>
  </si>
  <si>
    <r>
      <t>아이슬란드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indexed="9"/>
        <rFont val="굴림"/>
        <family val="3"/>
        <charset val="129"/>
      </rPr>
      <t>항공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indexed="9"/>
        <rFont val="굴림"/>
        <family val="3"/>
        <charset val="129"/>
      </rPr>
      <t>운임</t>
    </r>
    <phoneticPr fontId="4" type="noConversion"/>
  </si>
  <si>
    <r>
      <t>(</t>
    </r>
    <r>
      <rPr>
        <sz val="13"/>
        <rFont val="돋움"/>
        <family val="3"/>
        <charset val="129"/>
      </rPr>
      <t>단위</t>
    </r>
    <r>
      <rPr>
        <sz val="13"/>
        <rFont val="Arial"/>
        <family val="2"/>
      </rPr>
      <t xml:space="preserve"> : </t>
    </r>
    <r>
      <rPr>
        <sz val="13"/>
        <rFont val="돋움"/>
        <family val="3"/>
        <charset val="129"/>
      </rPr>
      <t>천원</t>
    </r>
    <r>
      <rPr>
        <sz val="13"/>
        <rFont val="Arial"/>
        <family val="2"/>
      </rPr>
      <t>)</t>
    </r>
    <phoneticPr fontId="4" type="noConversion"/>
  </si>
  <si>
    <r>
      <t>(</t>
    </r>
    <r>
      <rPr>
        <sz val="13"/>
        <rFont val="돋움"/>
        <family val="3"/>
        <charset val="129"/>
      </rPr>
      <t>단위</t>
    </r>
    <r>
      <rPr>
        <sz val="13"/>
        <rFont val="Arial"/>
        <family val="2"/>
      </rPr>
      <t xml:space="preserve"> : </t>
    </r>
    <r>
      <rPr>
        <sz val="13"/>
        <rFont val="돋움"/>
        <family val="3"/>
        <charset val="129"/>
      </rPr>
      <t>천원</t>
    </r>
    <r>
      <rPr>
        <sz val="13"/>
        <rFont val="Arial"/>
        <family val="2"/>
      </rPr>
      <t>)</t>
    </r>
    <phoneticPr fontId="4" type="noConversion"/>
  </si>
  <si>
    <t>INDIVIUAL</t>
    <phoneticPr fontId="4" type="noConversion"/>
  </si>
  <si>
    <r>
      <rPr>
        <b/>
        <sz val="13"/>
        <rFont val="돋움"/>
        <family val="3"/>
        <charset val="129"/>
      </rPr>
      <t>항공사</t>
    </r>
    <r>
      <rPr>
        <b/>
        <sz val="13"/>
        <rFont val="Arial"/>
        <family val="2"/>
      </rPr>
      <t xml:space="preserve"> </t>
    </r>
    <phoneticPr fontId="4" type="noConversion"/>
  </si>
  <si>
    <r>
      <rPr>
        <b/>
        <sz val="13"/>
        <rFont val="돋움"/>
        <family val="3"/>
        <charset val="129"/>
      </rPr>
      <t>클래스</t>
    </r>
    <r>
      <rPr>
        <b/>
        <sz val="13"/>
        <rFont val="Arial"/>
        <family val="2"/>
      </rPr>
      <t xml:space="preserve"> </t>
    </r>
    <phoneticPr fontId="4" type="noConversion"/>
  </si>
  <si>
    <r>
      <rPr>
        <b/>
        <sz val="13"/>
        <rFont val="돋움"/>
        <family val="3"/>
        <charset val="129"/>
      </rPr>
      <t>항공사</t>
    </r>
    <r>
      <rPr>
        <b/>
        <sz val="13"/>
        <rFont val="Arial"/>
        <family val="2"/>
      </rPr>
      <t xml:space="preserve"> </t>
    </r>
    <phoneticPr fontId="4" type="noConversion"/>
  </si>
  <si>
    <t>KRW</t>
    <phoneticPr fontId="4" type="noConversion"/>
  </si>
  <si>
    <r>
      <rPr>
        <b/>
        <sz val="12"/>
        <rFont val="돋움"/>
        <family val="3"/>
        <charset val="129"/>
      </rPr>
      <t>최소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체류일</t>
    </r>
    <phoneticPr fontId="4" type="noConversion"/>
  </si>
  <si>
    <r>
      <rPr>
        <b/>
        <sz val="12"/>
        <rFont val="돋움"/>
        <family val="3"/>
        <charset val="129"/>
      </rPr>
      <t>최대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체류일</t>
    </r>
    <phoneticPr fontId="4" type="noConversion"/>
  </si>
  <si>
    <r>
      <rPr>
        <b/>
        <sz val="12"/>
        <rFont val="돋움"/>
        <family val="3"/>
        <charset val="129"/>
      </rPr>
      <t>출발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전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변경</t>
    </r>
    <phoneticPr fontId="4" type="noConversion"/>
  </si>
  <si>
    <r>
      <rPr>
        <b/>
        <sz val="12"/>
        <rFont val="돋움"/>
        <family val="3"/>
        <charset val="129"/>
      </rPr>
      <t>출발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후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변경</t>
    </r>
    <phoneticPr fontId="4" type="noConversion"/>
  </si>
  <si>
    <r>
      <rPr>
        <b/>
        <sz val="12"/>
        <rFont val="돋움"/>
        <family val="3"/>
        <charset val="129"/>
      </rPr>
      <t>네임체인지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허용</t>
    </r>
    <phoneticPr fontId="4" type="noConversion"/>
  </si>
  <si>
    <r>
      <rPr>
        <b/>
        <sz val="12"/>
        <rFont val="돋움"/>
        <family val="3"/>
        <charset val="129"/>
      </rPr>
      <t>출발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전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캔슬</t>
    </r>
    <phoneticPr fontId="4" type="noConversion"/>
  </si>
  <si>
    <r>
      <rPr>
        <b/>
        <sz val="12"/>
        <rFont val="돋움"/>
        <family val="3"/>
        <charset val="129"/>
      </rPr>
      <t>출발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후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캔슬</t>
    </r>
    <phoneticPr fontId="4" type="noConversion"/>
  </si>
  <si>
    <r>
      <rPr>
        <b/>
        <sz val="12"/>
        <rFont val="돋움"/>
        <family val="3"/>
        <charset val="129"/>
      </rPr>
      <t>어린이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요금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할인</t>
    </r>
    <phoneticPr fontId="4" type="noConversion"/>
  </si>
  <si>
    <r>
      <rPr>
        <b/>
        <sz val="12"/>
        <rFont val="돋움"/>
        <family val="3"/>
        <charset val="129"/>
      </rPr>
      <t>유아요금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할인</t>
    </r>
    <phoneticPr fontId="4" type="noConversion"/>
  </si>
  <si>
    <r>
      <rPr>
        <b/>
        <sz val="12"/>
        <rFont val="돋움"/>
        <family val="3"/>
        <charset val="129"/>
      </rPr>
      <t>클래스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결합</t>
    </r>
    <phoneticPr fontId="4" type="noConversion"/>
  </si>
  <si>
    <r>
      <t xml:space="preserve">( </t>
    </r>
    <r>
      <rPr>
        <sz val="13"/>
        <rFont val="돋움"/>
        <family val="3"/>
        <charset val="129"/>
      </rPr>
      <t>단위</t>
    </r>
    <r>
      <rPr>
        <sz val="13"/>
        <rFont val="Arial"/>
        <family val="2"/>
      </rPr>
      <t xml:space="preserve"> :  </t>
    </r>
    <r>
      <rPr>
        <sz val="13"/>
        <rFont val="돋움"/>
        <family val="3"/>
        <charset val="129"/>
      </rPr>
      <t>천원</t>
    </r>
    <r>
      <rPr>
        <sz val="13"/>
        <rFont val="Arial"/>
        <family val="2"/>
      </rPr>
      <t xml:space="preserve"> )</t>
    </r>
    <phoneticPr fontId="4" type="noConversion"/>
  </si>
  <si>
    <r>
      <rPr>
        <b/>
        <sz val="14"/>
        <color indexed="9"/>
        <rFont val="돋움"/>
        <family val="3"/>
        <charset val="129"/>
      </rPr>
      <t>아이슬란드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indexed="9"/>
        <rFont val="돋움"/>
        <family val="3"/>
        <charset val="129"/>
      </rPr>
      <t>항공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indexed="9"/>
        <rFont val="돋움"/>
        <family val="3"/>
        <charset val="129"/>
      </rPr>
      <t>운임</t>
    </r>
    <phoneticPr fontId="4" type="noConversion"/>
  </si>
  <si>
    <t>통화</t>
    <phoneticPr fontId="4" type="noConversion"/>
  </si>
  <si>
    <t>판매요금</t>
    <phoneticPr fontId="4" type="noConversion"/>
  </si>
  <si>
    <t>운항요일</t>
    <phoneticPr fontId="4" type="noConversion"/>
  </si>
  <si>
    <t xml:space="preserve">Daily </t>
  </si>
  <si>
    <t xml:space="preserve">Daily </t>
    <phoneticPr fontId="4" type="noConversion"/>
  </si>
  <si>
    <t>FI + OZ</t>
    <phoneticPr fontId="4" type="noConversion"/>
  </si>
  <si>
    <t xml:space="preserve">FI + AY </t>
    <phoneticPr fontId="4" type="noConversion"/>
  </si>
  <si>
    <r>
      <t xml:space="preserve">FROM EUROPE TO USA/CA via REK  ( </t>
    </r>
    <r>
      <rPr>
        <b/>
        <sz val="12"/>
        <color rgb="FFFF0000"/>
        <rFont val="Arial"/>
        <family val="2"/>
      </rPr>
      <t xml:space="preserve"> ** AGENT COMMISION 7% ** </t>
    </r>
    <r>
      <rPr>
        <b/>
        <sz val="12"/>
        <rFont val="Arial"/>
        <family val="2"/>
      </rPr>
      <t xml:space="preserve">)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</rPr>
      <t xml:space="preserve">( </t>
    </r>
    <r>
      <rPr>
        <sz val="12"/>
        <rFont val="돋움"/>
        <family val="3"/>
        <charset val="129"/>
      </rPr>
      <t>단위</t>
    </r>
    <r>
      <rPr>
        <sz val="12"/>
        <rFont val="Arial"/>
        <family val="2"/>
      </rPr>
      <t xml:space="preserve"> : </t>
    </r>
    <r>
      <rPr>
        <sz val="12"/>
        <rFont val="돋움"/>
        <family val="3"/>
        <charset val="129"/>
      </rPr>
      <t>천원</t>
    </r>
    <r>
      <rPr>
        <sz val="12"/>
        <rFont val="Arial"/>
        <family val="2"/>
      </rPr>
      <t xml:space="preserve"> )</t>
    </r>
    <phoneticPr fontId="4" type="noConversion"/>
  </si>
  <si>
    <r>
      <rPr>
        <sz val="11"/>
        <rFont val="돋움"/>
        <family val="3"/>
        <charset val="129"/>
      </rPr>
      <t>단체명단은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출발</t>
    </r>
    <r>
      <rPr>
        <sz val="11"/>
        <rFont val="Arial"/>
        <family val="2"/>
      </rPr>
      <t xml:space="preserve"> 4</t>
    </r>
    <r>
      <rPr>
        <sz val="11"/>
        <rFont val="돋움"/>
        <family val="3"/>
        <charset val="129"/>
      </rPr>
      <t>주전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까지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입력되어야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함</t>
    </r>
    <phoneticPr fontId="4" type="noConversion"/>
  </si>
  <si>
    <r>
      <rPr>
        <b/>
        <sz val="14"/>
        <rFont val="Arial"/>
        <family val="2"/>
      </rPr>
      <t>(</t>
    </r>
    <r>
      <rPr>
        <b/>
        <sz val="14"/>
        <rFont val="돋움"/>
        <family val="3"/>
        <charset val="129"/>
      </rPr>
      <t>단위</t>
    </r>
    <r>
      <rPr>
        <b/>
        <sz val="14"/>
        <rFont val="Arial"/>
        <family val="2"/>
      </rPr>
      <t xml:space="preserve">: </t>
    </r>
    <r>
      <rPr>
        <b/>
        <sz val="14"/>
        <rFont val="돋움"/>
        <family val="3"/>
        <charset val="129"/>
      </rPr>
      <t>천원</t>
    </r>
    <r>
      <rPr>
        <b/>
        <sz val="14"/>
        <rFont val="Arial"/>
        <family val="2"/>
      </rPr>
      <t>)</t>
    </r>
    <phoneticPr fontId="4" type="noConversion"/>
  </si>
  <si>
    <r>
      <rPr>
        <b/>
        <sz val="14"/>
        <rFont val="Arial"/>
        <family val="2"/>
      </rPr>
      <t>(</t>
    </r>
    <r>
      <rPr>
        <b/>
        <sz val="14"/>
        <rFont val="돋움"/>
        <family val="3"/>
        <charset val="129"/>
      </rPr>
      <t>단위</t>
    </r>
    <r>
      <rPr>
        <b/>
        <sz val="14"/>
        <rFont val="Arial"/>
        <family val="2"/>
      </rPr>
      <t xml:space="preserve"> : </t>
    </r>
    <r>
      <rPr>
        <b/>
        <sz val="14"/>
        <rFont val="돋움"/>
        <family val="3"/>
        <charset val="129"/>
      </rPr>
      <t>천원</t>
    </r>
    <r>
      <rPr>
        <b/>
        <sz val="14"/>
        <rFont val="Arial"/>
        <family val="2"/>
      </rPr>
      <t>)</t>
    </r>
    <phoneticPr fontId="4" type="noConversion"/>
  </si>
  <si>
    <r>
      <t xml:space="preserve">GROUPS - 10 PASSENGERS AND MORE FROM KOREA TO  REK ( </t>
    </r>
    <r>
      <rPr>
        <b/>
        <sz val="14"/>
        <color rgb="FFFF0000"/>
        <rFont val="Arial"/>
        <family val="2"/>
      </rPr>
      <t xml:space="preserve">** AGENT COMMISION 7%** </t>
    </r>
    <r>
      <rPr>
        <b/>
        <sz val="14"/>
        <rFont val="Arial"/>
        <family val="2"/>
      </rPr>
      <t>)</t>
    </r>
    <phoneticPr fontId="4" type="noConversion"/>
  </si>
  <si>
    <r>
      <t>(</t>
    </r>
    <r>
      <rPr>
        <b/>
        <sz val="14"/>
        <color indexed="9"/>
        <rFont val="돋움"/>
        <family val="3"/>
        <charset val="129"/>
      </rPr>
      <t>모든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indexed="9"/>
        <rFont val="돋움"/>
        <family val="3"/>
        <charset val="129"/>
      </rPr>
      <t>가격은</t>
    </r>
    <r>
      <rPr>
        <b/>
        <sz val="14"/>
        <color indexed="9"/>
        <rFont val="Arial"/>
        <family val="2"/>
      </rPr>
      <t xml:space="preserve"> TAX </t>
    </r>
    <r>
      <rPr>
        <b/>
        <sz val="14"/>
        <color indexed="9"/>
        <rFont val="돋움"/>
        <family val="3"/>
        <charset val="129"/>
      </rPr>
      <t>불포함</t>
    </r>
    <r>
      <rPr>
        <b/>
        <sz val="14"/>
        <color indexed="9"/>
        <rFont val="Arial"/>
        <family val="2"/>
      </rPr>
      <t>)</t>
    </r>
    <phoneticPr fontId="4" type="noConversion"/>
  </si>
  <si>
    <r>
      <t>*</t>
    </r>
    <r>
      <rPr>
        <sz val="12"/>
        <rFont val="돋움"/>
        <family val="3"/>
        <charset val="129"/>
      </rPr>
      <t>가장</t>
    </r>
    <r>
      <rPr>
        <sz val="12"/>
        <rFont val="Arial"/>
        <family val="2"/>
      </rPr>
      <t xml:space="preserve"> </t>
    </r>
    <r>
      <rPr>
        <sz val="12"/>
        <rFont val="돋움"/>
        <family val="3"/>
        <charset val="129"/>
      </rPr>
      <t>저렴한</t>
    </r>
    <r>
      <rPr>
        <sz val="12"/>
        <rFont val="Arial"/>
        <family val="2"/>
      </rPr>
      <t xml:space="preserve"> </t>
    </r>
    <r>
      <rPr>
        <sz val="12"/>
        <rFont val="돋움"/>
        <family val="3"/>
        <charset val="129"/>
      </rPr>
      <t>그룹요금시에</t>
    </r>
    <r>
      <rPr>
        <sz val="12"/>
        <rFont val="Arial"/>
        <family val="2"/>
      </rPr>
      <t xml:space="preserve"> </t>
    </r>
    <r>
      <rPr>
        <sz val="12"/>
        <rFont val="돋움"/>
        <family val="3"/>
        <charset val="129"/>
      </rPr>
      <t>해당되는</t>
    </r>
    <r>
      <rPr>
        <sz val="12"/>
        <rFont val="Arial"/>
        <family val="2"/>
      </rPr>
      <t xml:space="preserve"> </t>
    </r>
    <r>
      <rPr>
        <sz val="12"/>
        <rFont val="돋움"/>
        <family val="3"/>
        <charset val="129"/>
      </rPr>
      <t>가격이며</t>
    </r>
    <r>
      <rPr>
        <sz val="12"/>
        <rFont val="Arial"/>
        <family val="2"/>
      </rPr>
      <t xml:space="preserve">, </t>
    </r>
    <r>
      <rPr>
        <sz val="12"/>
        <rFont val="돋움"/>
        <family val="3"/>
        <charset val="129"/>
      </rPr>
      <t>그룹</t>
    </r>
    <r>
      <rPr>
        <sz val="12"/>
        <rFont val="Arial"/>
        <family val="2"/>
      </rPr>
      <t xml:space="preserve"> Class </t>
    </r>
    <r>
      <rPr>
        <sz val="12"/>
        <rFont val="돋움"/>
        <family val="3"/>
        <charset val="129"/>
      </rPr>
      <t>에</t>
    </r>
    <r>
      <rPr>
        <sz val="12"/>
        <rFont val="Arial"/>
        <family val="2"/>
      </rPr>
      <t xml:space="preserve"> </t>
    </r>
    <r>
      <rPr>
        <sz val="12"/>
        <rFont val="돋움"/>
        <family val="3"/>
        <charset val="129"/>
      </rPr>
      <t>따라</t>
    </r>
    <r>
      <rPr>
        <sz val="12"/>
        <rFont val="Arial"/>
        <family val="2"/>
      </rPr>
      <t xml:space="preserve"> </t>
    </r>
    <r>
      <rPr>
        <sz val="12"/>
        <rFont val="돋움"/>
        <family val="3"/>
        <charset val="129"/>
      </rPr>
      <t>가격이</t>
    </r>
    <r>
      <rPr>
        <sz val="12"/>
        <rFont val="Arial"/>
        <family val="2"/>
      </rPr>
      <t xml:space="preserve"> </t>
    </r>
    <r>
      <rPr>
        <sz val="12"/>
        <rFont val="돋움"/>
        <family val="3"/>
        <charset val="129"/>
      </rPr>
      <t>변동</t>
    </r>
    <r>
      <rPr>
        <sz val="12"/>
        <rFont val="Arial"/>
        <family val="2"/>
      </rPr>
      <t xml:space="preserve"> </t>
    </r>
    <r>
      <rPr>
        <sz val="12"/>
        <rFont val="돋움"/>
        <family val="3"/>
        <charset val="129"/>
      </rPr>
      <t>될</t>
    </r>
    <r>
      <rPr>
        <sz val="12"/>
        <rFont val="Arial"/>
        <family val="2"/>
      </rPr>
      <t xml:space="preserve"> </t>
    </r>
    <r>
      <rPr>
        <sz val="12"/>
        <rFont val="돋움"/>
        <family val="3"/>
        <charset val="129"/>
      </rPr>
      <t>수</t>
    </r>
    <r>
      <rPr>
        <sz val="12"/>
        <rFont val="Arial"/>
        <family val="2"/>
      </rPr>
      <t xml:space="preserve"> </t>
    </r>
    <r>
      <rPr>
        <sz val="12"/>
        <rFont val="돋움"/>
        <family val="3"/>
        <charset val="129"/>
      </rPr>
      <t>있습니다</t>
    </r>
    <phoneticPr fontId="4" type="noConversion"/>
  </si>
  <si>
    <r>
      <t>FROM EUROPE TO REK (</t>
    </r>
    <r>
      <rPr>
        <b/>
        <sz val="14"/>
        <color rgb="FFFF0000"/>
        <rFont val="Arial"/>
        <family val="2"/>
      </rPr>
      <t xml:space="preserve"> ** AGENT COMMISION 7%**</t>
    </r>
    <r>
      <rPr>
        <b/>
        <sz val="14"/>
        <rFont val="Arial"/>
        <family val="2"/>
      </rPr>
      <t>)</t>
    </r>
    <phoneticPr fontId="4" type="noConversion"/>
  </si>
  <si>
    <r>
      <rPr>
        <b/>
        <sz val="14"/>
        <color indexed="9"/>
        <rFont val="Arial"/>
        <family val="2"/>
      </rPr>
      <t xml:space="preserve">( </t>
    </r>
    <r>
      <rPr>
        <b/>
        <sz val="14"/>
        <color indexed="9"/>
        <rFont val="돋움"/>
        <family val="3"/>
        <charset val="129"/>
      </rPr>
      <t>모든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indexed="9"/>
        <rFont val="돋움"/>
        <family val="3"/>
        <charset val="129"/>
      </rPr>
      <t>가격은</t>
    </r>
    <r>
      <rPr>
        <b/>
        <sz val="14"/>
        <color indexed="9"/>
        <rFont val="Arial"/>
        <family val="2"/>
      </rPr>
      <t xml:space="preserve"> TAX </t>
    </r>
    <r>
      <rPr>
        <b/>
        <sz val="14"/>
        <color indexed="9"/>
        <rFont val="돋움"/>
        <family val="3"/>
        <charset val="129"/>
      </rPr>
      <t>불포함</t>
    </r>
    <r>
      <rPr>
        <b/>
        <sz val="14"/>
        <color indexed="9"/>
        <rFont val="Arial"/>
        <family val="2"/>
      </rPr>
      <t>)</t>
    </r>
    <phoneticPr fontId="4" type="noConversion"/>
  </si>
  <si>
    <r>
      <t>(</t>
    </r>
    <r>
      <rPr>
        <sz val="11"/>
        <rFont val="돋움"/>
        <family val="3"/>
        <charset val="129"/>
      </rPr>
      <t>비즈니스</t>
    </r>
    <r>
      <rPr>
        <sz val="11"/>
        <rFont val="Arial"/>
        <family val="2"/>
      </rPr>
      <t xml:space="preserve">)  </t>
    </r>
    <r>
      <rPr>
        <sz val="11"/>
        <rFont val="돋움"/>
        <family val="3"/>
        <charset val="129"/>
      </rPr>
      <t>출발전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취소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수수료</t>
    </r>
    <r>
      <rPr>
        <sz val="11"/>
        <rFont val="Arial"/>
        <family val="2"/>
      </rPr>
      <t xml:space="preserve"> : 100,000</t>
    </r>
    <r>
      <rPr>
        <sz val="11"/>
        <rFont val="돋움"/>
        <family val="3"/>
        <charset val="129"/>
      </rPr>
      <t>원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공제</t>
    </r>
    <phoneticPr fontId="4" type="noConversion"/>
  </si>
  <si>
    <r>
      <t xml:space="preserve"> (</t>
    </r>
    <r>
      <rPr>
        <sz val="11"/>
        <rFont val="돋움"/>
        <family val="3"/>
        <charset val="129"/>
      </rPr>
      <t>비즈니스</t>
    </r>
    <r>
      <rPr>
        <sz val="11"/>
        <rFont val="Arial"/>
        <family val="2"/>
      </rPr>
      <t xml:space="preserve">) </t>
    </r>
    <r>
      <rPr>
        <sz val="11"/>
        <rFont val="돋움"/>
        <family val="3"/>
        <charset val="129"/>
      </rPr>
      <t>출반전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취소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수수료</t>
    </r>
    <r>
      <rPr>
        <sz val="11"/>
        <rFont val="Arial"/>
        <family val="2"/>
      </rPr>
      <t xml:space="preserve"> : 100,000</t>
    </r>
    <r>
      <rPr>
        <sz val="11"/>
        <rFont val="돋움"/>
        <family val="3"/>
        <charset val="129"/>
      </rPr>
      <t>원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공제</t>
    </r>
    <phoneticPr fontId="4" type="noConversion"/>
  </si>
  <si>
    <r>
      <rPr>
        <sz val="11"/>
        <rFont val="돋움"/>
        <family val="3"/>
        <charset val="129"/>
      </rPr>
      <t>이코노미</t>
    </r>
    <r>
      <rPr>
        <sz val="11"/>
        <rFont val="Arial"/>
        <family val="2"/>
      </rPr>
      <t xml:space="preserve">: </t>
    </r>
    <r>
      <rPr>
        <sz val="11"/>
        <rFont val="돋움"/>
        <family val="3"/>
        <charset val="129"/>
      </rPr>
      <t>수수료</t>
    </r>
    <r>
      <rPr>
        <sz val="11"/>
        <rFont val="Arial"/>
        <family val="2"/>
      </rPr>
      <t xml:space="preserve"> 200,000 </t>
    </r>
    <r>
      <rPr>
        <sz val="11"/>
        <rFont val="돋움"/>
        <family val="3"/>
        <charset val="129"/>
      </rPr>
      <t>원</t>
    </r>
    <r>
      <rPr>
        <sz val="11"/>
        <rFont val="Arial"/>
        <family val="2"/>
      </rPr>
      <t xml:space="preserve"> + </t>
    </r>
    <r>
      <rPr>
        <sz val="11"/>
        <rFont val="돋움"/>
        <family val="3"/>
        <charset val="129"/>
      </rPr>
      <t>클래스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차액발생시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요금</t>
    </r>
    <r>
      <rPr>
        <sz val="11"/>
        <rFont val="Arial"/>
        <family val="2"/>
      </rPr>
      <t xml:space="preserve"> (</t>
    </r>
    <r>
      <rPr>
        <sz val="11"/>
        <rFont val="돋움"/>
        <family val="3"/>
        <charset val="129"/>
      </rPr>
      <t>비즈니스는</t>
    </r>
    <r>
      <rPr>
        <sz val="11"/>
        <rFont val="Arial"/>
        <family val="2"/>
      </rPr>
      <t xml:space="preserve"> 50,000)</t>
    </r>
    <phoneticPr fontId="4" type="noConversion"/>
  </si>
  <si>
    <r>
      <rPr>
        <sz val="11"/>
        <rFont val="돋움"/>
        <family val="3"/>
        <charset val="129"/>
      </rPr>
      <t>이코노미</t>
    </r>
    <r>
      <rPr>
        <sz val="11"/>
        <rFont val="Arial"/>
        <family val="2"/>
      </rPr>
      <t xml:space="preserve">: </t>
    </r>
    <r>
      <rPr>
        <sz val="11"/>
        <rFont val="돋움"/>
        <family val="3"/>
        <charset val="129"/>
      </rPr>
      <t>수수료</t>
    </r>
    <r>
      <rPr>
        <sz val="11"/>
        <rFont val="Arial"/>
        <family val="2"/>
      </rPr>
      <t xml:space="preserve"> 200,000 / </t>
    </r>
    <r>
      <rPr>
        <sz val="11"/>
        <rFont val="돋움"/>
        <family val="3"/>
        <charset val="129"/>
      </rPr>
      <t>비즈니스</t>
    </r>
    <r>
      <rPr>
        <sz val="11"/>
        <rFont val="Arial"/>
        <family val="2"/>
      </rPr>
      <t>: 50,000</t>
    </r>
    <phoneticPr fontId="4" type="noConversion"/>
  </si>
  <si>
    <r>
      <rPr>
        <sz val="11"/>
        <rFont val="돋움"/>
        <family val="3"/>
        <charset val="129"/>
      </rPr>
      <t>이코노미</t>
    </r>
    <r>
      <rPr>
        <sz val="11"/>
        <rFont val="Arial"/>
        <family val="2"/>
      </rPr>
      <t xml:space="preserve">: </t>
    </r>
    <r>
      <rPr>
        <sz val="11"/>
        <rFont val="돋움"/>
        <family val="3"/>
        <charset val="129"/>
      </rPr>
      <t>수수료</t>
    </r>
    <r>
      <rPr>
        <sz val="11"/>
        <rFont val="Arial"/>
        <family val="2"/>
      </rPr>
      <t xml:space="preserve"> 200,000/ </t>
    </r>
    <r>
      <rPr>
        <sz val="11"/>
        <rFont val="돋움"/>
        <family val="3"/>
        <charset val="129"/>
      </rPr>
      <t>비즈니스</t>
    </r>
    <r>
      <rPr>
        <sz val="11"/>
        <rFont val="Arial"/>
        <family val="2"/>
      </rPr>
      <t>: 50,000</t>
    </r>
    <phoneticPr fontId="4" type="noConversion"/>
  </si>
  <si>
    <t>na</t>
    <phoneticPr fontId="4" type="noConversion"/>
  </si>
  <si>
    <t xml:space="preserve"> J </t>
    <phoneticPr fontId="4" type="noConversion"/>
  </si>
  <si>
    <t>O</t>
    <phoneticPr fontId="4" type="noConversion"/>
  </si>
  <si>
    <t>EKRIT1</t>
    <phoneticPr fontId="4" type="noConversion"/>
  </si>
  <si>
    <t>JKRIT1</t>
    <phoneticPr fontId="4" type="noConversion"/>
  </si>
  <si>
    <t>최대 7일 허용(1회)</t>
    <phoneticPr fontId="4" type="noConversion"/>
  </si>
  <si>
    <t>E</t>
    <phoneticPr fontId="4" type="noConversion"/>
  </si>
  <si>
    <t>A</t>
    <phoneticPr fontId="4" type="noConversion"/>
  </si>
  <si>
    <t>From UK* to USA</t>
    <phoneticPr fontId="11" type="noConversion"/>
  </si>
  <si>
    <t>KRW</t>
    <phoneticPr fontId="4" type="noConversion"/>
  </si>
  <si>
    <t>From SCANDINAVIA* to USA</t>
    <phoneticPr fontId="11" type="noConversion"/>
  </si>
  <si>
    <t>From Central Europe* to USA</t>
    <phoneticPr fontId="11" type="noConversion"/>
  </si>
  <si>
    <t>V/S</t>
    <phoneticPr fontId="4" type="noConversion"/>
  </si>
  <si>
    <t>SEL - OZ - FRA/PAR/LON - FI - REK</t>
    <phoneticPr fontId="4" type="noConversion"/>
  </si>
  <si>
    <t>SEL - AY - HEL - FI -REK</t>
    <phoneticPr fontId="4" type="noConversion"/>
  </si>
  <si>
    <r>
      <t>** AY</t>
    </r>
    <r>
      <rPr>
        <sz val="13"/>
        <rFont val="돋움"/>
        <family val="3"/>
        <charset val="129"/>
      </rPr>
      <t>는</t>
    </r>
    <r>
      <rPr>
        <sz val="13"/>
        <rFont val="Arial"/>
        <family val="2"/>
      </rPr>
      <t xml:space="preserve"> O class</t>
    </r>
    <r>
      <rPr>
        <sz val="13"/>
        <rFont val="돋움"/>
        <family val="3"/>
        <charset val="129"/>
      </rPr>
      <t>만</t>
    </r>
    <r>
      <rPr>
        <sz val="13"/>
        <rFont val="Arial"/>
        <family val="2"/>
      </rPr>
      <t xml:space="preserve"> </t>
    </r>
    <r>
      <rPr>
        <sz val="13"/>
        <rFont val="돋움"/>
        <family val="3"/>
        <charset val="129"/>
      </rPr>
      <t>가능</t>
    </r>
    <r>
      <rPr>
        <sz val="13"/>
        <rFont val="Arial"/>
        <family val="2"/>
      </rPr>
      <t>, OZ</t>
    </r>
    <r>
      <rPr>
        <sz val="13"/>
        <rFont val="돋움"/>
        <family val="3"/>
        <charset val="129"/>
      </rPr>
      <t>는</t>
    </r>
    <r>
      <rPr>
        <sz val="13"/>
        <rFont val="Arial"/>
        <family val="2"/>
      </rPr>
      <t xml:space="preserve"> S/V class</t>
    </r>
    <r>
      <rPr>
        <sz val="13"/>
        <rFont val="돋움"/>
        <family val="3"/>
        <charset val="129"/>
      </rPr>
      <t>만</t>
    </r>
    <r>
      <rPr>
        <sz val="13"/>
        <rFont val="Arial"/>
        <family val="2"/>
      </rPr>
      <t xml:space="preserve"> </t>
    </r>
    <r>
      <rPr>
        <sz val="13"/>
        <rFont val="돋움"/>
        <family val="3"/>
        <charset val="129"/>
      </rPr>
      <t>가능</t>
    </r>
    <phoneticPr fontId="4" type="noConversion"/>
  </si>
  <si>
    <t>S</t>
    <phoneticPr fontId="4" type="noConversion"/>
  </si>
  <si>
    <r>
      <rPr>
        <sz val="11"/>
        <rFont val="돋움"/>
        <family val="3"/>
        <charset val="129"/>
      </rPr>
      <t>최대</t>
    </r>
    <r>
      <rPr>
        <sz val="11"/>
        <rFont val="Arial"/>
        <family val="2"/>
      </rPr>
      <t xml:space="preserve"> 3</t>
    </r>
    <r>
      <rPr>
        <sz val="11"/>
        <rFont val="돋움"/>
        <family val="3"/>
        <charset val="129"/>
      </rPr>
      <t>글자까지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수정가능</t>
    </r>
    <phoneticPr fontId="4" type="noConversion"/>
  </si>
  <si>
    <t>UK - NYC/BOS/WAS/ORL/YHZ/YTO</t>
    <phoneticPr fontId="11" type="noConversion"/>
  </si>
  <si>
    <t>UK - DEN/MSP/YEA</t>
    <phoneticPr fontId="11" type="noConversion"/>
  </si>
  <si>
    <t>UK - SEA/ANC/YVR</t>
    <phoneticPr fontId="11" type="noConversion"/>
  </si>
  <si>
    <t>DK/NO/SE - NYC/BOS/WAS/ORL/YHZ/YYZ</t>
    <phoneticPr fontId="11" type="noConversion"/>
  </si>
  <si>
    <t>DK/NO/SE - DEN/MSP/YEA</t>
    <phoneticPr fontId="11" type="noConversion"/>
  </si>
  <si>
    <t>DK/NO/SE - SEA/ANC/YVR</t>
    <phoneticPr fontId="11" type="noConversion"/>
  </si>
  <si>
    <t>FR/DE/NL/BE/CH/RU/FI - NYC/BOS/WAS/YHZ/YYZ</t>
    <phoneticPr fontId="11" type="noConversion"/>
  </si>
  <si>
    <t>FR/DE/NL/BE/CH/RU/FI - DEN/MSP/YEA</t>
    <phoneticPr fontId="11" type="noConversion"/>
  </si>
  <si>
    <t>FR/DE/NL/BE/CH/RU/FI - SEA/ANC/YVR</t>
    <phoneticPr fontId="11" type="noConversion"/>
  </si>
  <si>
    <t xml:space="preserve">* DK : DENMARK / NO : NORWAY / SE : SWEDEN </t>
    <phoneticPr fontId="4" type="noConversion"/>
  </si>
  <si>
    <t>* FR : FRANCE / DE : GERMANY / NL : NETHERLANDS / BE : BELGIUM / CH : SWITZERLAND / RU : RUSSIA / FI : FINLAND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</si>
</sst>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000"/>
    <numFmt numFmtId="178" formatCode="0.000000"/>
    <numFmt numFmtId="179" formatCode="#,##0\ [$€-1];[Red]\-#,##0\ [$€-1]"/>
  </numFmts>
  <fonts count="39" x14ac:knownFonts="1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돋움"/>
      <family val="3"/>
      <charset val="129"/>
    </font>
    <font>
      <sz val="14"/>
      <name val="Arial"/>
      <family val="2"/>
    </font>
    <font>
      <b/>
      <sz val="12"/>
      <color indexed="9"/>
      <name val="굴림"/>
      <family val="3"/>
      <charset val="129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4"/>
      <color indexed="10"/>
      <name val="Arial"/>
      <family val="2"/>
    </font>
    <font>
      <sz val="14"/>
      <name val="맑은 고딕"/>
      <family val="3"/>
      <charset val="129"/>
    </font>
    <font>
      <sz val="15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돋움"/>
      <family val="3"/>
      <charset val="129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돋움"/>
      <family val="3"/>
      <charset val="129"/>
    </font>
    <font>
      <b/>
      <sz val="14"/>
      <color rgb="FFFF0000"/>
      <name val="Arial"/>
      <family val="2"/>
    </font>
    <font>
      <sz val="12"/>
      <name val="돋움"/>
      <family val="3"/>
      <charset val="129"/>
    </font>
    <font>
      <sz val="12"/>
      <color indexed="9"/>
      <name val="Arial"/>
      <family val="2"/>
    </font>
    <font>
      <sz val="13"/>
      <name val="돋움"/>
      <family val="3"/>
      <charset val="129"/>
    </font>
    <font>
      <b/>
      <sz val="14"/>
      <color indexed="9"/>
      <name val="Arial"/>
      <family val="2"/>
    </font>
    <font>
      <b/>
      <sz val="14"/>
      <color indexed="9"/>
      <name val="굴림"/>
      <family val="3"/>
      <charset val="129"/>
    </font>
    <font>
      <b/>
      <sz val="13"/>
      <color rgb="FFFF0000"/>
      <name val="Arial"/>
      <family val="2"/>
    </font>
    <font>
      <sz val="13"/>
      <color indexed="10"/>
      <name val="Arial"/>
      <family val="2"/>
    </font>
    <font>
      <b/>
      <sz val="13"/>
      <name val="돋움"/>
      <family val="3"/>
      <charset val="129"/>
    </font>
    <font>
      <sz val="13"/>
      <color rgb="FFFF0000"/>
      <name val="Arial"/>
      <family val="2"/>
    </font>
    <font>
      <b/>
      <sz val="14"/>
      <color indexed="9"/>
      <name val="돋움"/>
      <family val="3"/>
      <charset val="129"/>
    </font>
    <font>
      <b/>
      <sz val="14"/>
      <name val="돋움"/>
      <family val="3"/>
      <charset val="129"/>
    </font>
    <font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21">
    <xf numFmtId="0" fontId="0" fillId="0" borderId="0" xfId="0"/>
    <xf numFmtId="0" fontId="0" fillId="0" borderId="0" xfId="0" applyFill="1"/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4" fontId="11" fillId="0" borderId="0" xfId="0" applyNumberFormat="1" applyFont="1" applyFill="1" applyAlignment="1">
      <alignment horizontal="center"/>
    </xf>
    <xf numFmtId="0" fontId="2" fillId="0" borderId="0" xfId="0" applyFont="1"/>
    <xf numFmtId="0" fontId="0" fillId="0" borderId="0" xfId="0" applyBorder="1"/>
    <xf numFmtId="1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/>
    <xf numFmtId="0" fontId="16" fillId="0" borderId="0" xfId="0" applyFont="1"/>
    <xf numFmtId="179" fontId="0" fillId="0" borderId="0" xfId="0" applyNumberFormat="1"/>
    <xf numFmtId="0" fontId="0" fillId="0" borderId="0" xfId="0" applyAlignment="1">
      <alignment horizontal="left"/>
    </xf>
    <xf numFmtId="9" fontId="0" fillId="0" borderId="0" xfId="0" applyNumberFormat="1"/>
    <xf numFmtId="179" fontId="2" fillId="0" borderId="0" xfId="0" applyNumberFormat="1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 applyFill="1" applyBorder="1" applyAlignment="1">
      <alignment horizontal="left" vertical="top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177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5" fillId="0" borderId="0" xfId="0" applyFont="1"/>
    <xf numFmtId="1" fontId="15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3" fillId="0" borderId="0" xfId="0" applyFont="1"/>
    <xf numFmtId="0" fontId="5" fillId="0" borderId="0" xfId="0" applyFont="1"/>
    <xf numFmtId="1" fontId="5" fillId="0" borderId="0" xfId="0" applyNumberFormat="1" applyFont="1" applyFill="1"/>
    <xf numFmtId="0" fontId="5" fillId="0" borderId="0" xfId="0" applyFont="1" applyFill="1"/>
    <xf numFmtId="177" fontId="5" fillId="0" borderId="0" xfId="0" applyNumberFormat="1" applyFont="1" applyFill="1"/>
    <xf numFmtId="1" fontId="5" fillId="0" borderId="0" xfId="0" applyNumberFormat="1" applyFont="1"/>
    <xf numFmtId="177" fontId="5" fillId="0" borderId="0" xfId="0" applyNumberFormat="1" applyFont="1"/>
    <xf numFmtId="0" fontId="17" fillId="0" borderId="0" xfId="0" applyFont="1" applyFill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0" fontId="19" fillId="0" borderId="0" xfId="0" applyFont="1" applyFill="1"/>
    <xf numFmtId="0" fontId="21" fillId="0" borderId="0" xfId="0" applyFont="1"/>
    <xf numFmtId="0" fontId="21" fillId="0" borderId="0" xfId="0" applyFont="1" applyFill="1"/>
    <xf numFmtId="1" fontId="3" fillId="6" borderId="0" xfId="0" applyNumberFormat="1" applyFont="1" applyFill="1"/>
    <xf numFmtId="0" fontId="3" fillId="6" borderId="0" xfId="0" applyFont="1" applyFill="1"/>
    <xf numFmtId="0" fontId="15" fillId="0" borderId="0" xfId="0" applyFont="1" applyFill="1" applyBorder="1" applyAlignment="1">
      <alignment horizontal="center"/>
    </xf>
    <xf numFmtId="178" fontId="15" fillId="0" borderId="0" xfId="0" applyNumberFormat="1" applyFont="1"/>
    <xf numFmtId="38" fontId="15" fillId="0" borderId="0" xfId="0" applyNumberFormat="1" applyFont="1" applyFill="1" applyBorder="1" applyAlignment="1">
      <alignment horizontal="center"/>
    </xf>
    <xf numFmtId="0" fontId="15" fillId="0" borderId="0" xfId="0" applyFont="1" applyBorder="1"/>
    <xf numFmtId="0" fontId="2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14" fillId="0" borderId="0" xfId="0" applyFont="1"/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15" fillId="0" borderId="0" xfId="0" applyFont="1" applyBorder="1" applyAlignment="1">
      <alignment horizontal="center"/>
    </xf>
    <xf numFmtId="49" fontId="23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14" fillId="2" borderId="0" xfId="0" applyFont="1" applyFill="1"/>
    <xf numFmtId="1" fontId="14" fillId="0" borderId="0" xfId="0" applyNumberFormat="1" applyFont="1"/>
    <xf numFmtId="0" fontId="13" fillId="2" borderId="0" xfId="0" applyFont="1" applyFill="1"/>
    <xf numFmtId="1" fontId="14" fillId="2" borderId="0" xfId="0" applyNumberFormat="1" applyFont="1" applyFill="1"/>
    <xf numFmtId="0" fontId="14" fillId="0" borderId="0" xfId="0" applyFont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177" fontId="15" fillId="0" borderId="0" xfId="0" applyNumberFormat="1" applyFont="1" applyFill="1" applyBorder="1" applyAlignment="1">
      <alignment horizontal="center"/>
    </xf>
    <xf numFmtId="0" fontId="30" fillId="3" borderId="0" xfId="0" applyFont="1" applyFill="1" applyAlignment="1">
      <alignment vertical="center"/>
    </xf>
    <xf numFmtId="0" fontId="32" fillId="0" borderId="0" xfId="0" applyFont="1"/>
    <xf numFmtId="0" fontId="20" fillId="0" borderId="1" xfId="0" applyFont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0" fillId="0" borderId="4" xfId="0" applyFont="1" applyBorder="1"/>
    <xf numFmtId="0" fontId="21" fillId="0" borderId="5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Fill="1" applyBorder="1" applyAlignment="1">
      <alignment horizontal="left" vertical="top"/>
    </xf>
    <xf numFmtId="0" fontId="3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top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/>
    <xf numFmtId="0" fontId="20" fillId="4" borderId="1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0" fontId="21" fillId="2" borderId="0" xfId="0" applyFont="1" applyFill="1"/>
    <xf numFmtId="0" fontId="20" fillId="0" borderId="0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2" fillId="0" borderId="0" xfId="1" applyFont="1" applyFill="1" applyAlignment="1" applyProtection="1">
      <alignment horizontal="center" vertical="center"/>
      <protection hidden="1"/>
    </xf>
    <xf numFmtId="1" fontId="10" fillId="0" borderId="1" xfId="0" applyNumberFormat="1" applyFont="1" applyBorder="1" applyAlignment="1" applyProtection="1">
      <alignment horizontal="center"/>
      <protection hidden="1"/>
    </xf>
    <xf numFmtId="0" fontId="20" fillId="0" borderId="7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0" fillId="4" borderId="0" xfId="0" applyFont="1" applyFill="1"/>
    <xf numFmtId="0" fontId="10" fillId="0" borderId="1" xfId="0" applyFont="1" applyBorder="1" applyAlignment="1">
      <alignment horizontal="center"/>
    </xf>
    <xf numFmtId="0" fontId="2" fillId="4" borderId="3" xfId="0" applyFont="1" applyFill="1" applyBorder="1" applyAlignment="1"/>
    <xf numFmtId="0" fontId="0" fillId="5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7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38" fillId="0" borderId="5" xfId="0" applyFont="1" applyFill="1" applyBorder="1" applyAlignment="1">
      <alignment horizontal="left"/>
    </xf>
    <xf numFmtId="0" fontId="0" fillId="0" borderId="1" xfId="0" applyFont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3" borderId="0" xfId="0" applyFill="1"/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176" fontId="21" fillId="0" borderId="12" xfId="0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176" fontId="21" fillId="0" borderId="3" xfId="0" applyNumberFormat="1" applyFont="1" applyFill="1" applyBorder="1" applyAlignment="1">
      <alignment horizontal="center" vertical="center"/>
    </xf>
    <xf numFmtId="176" fontId="21" fillId="0" borderId="13" xfId="0" applyNumberFormat="1" applyFont="1" applyFill="1" applyBorder="1" applyAlignment="1">
      <alignment horizontal="center" vertical="center"/>
    </xf>
    <xf numFmtId="0" fontId="34" fillId="9" borderId="7" xfId="0" applyFont="1" applyFill="1" applyBorder="1" applyAlignment="1">
      <alignment horizontal="center" vertical="center"/>
    </xf>
    <xf numFmtId="0" fontId="34" fillId="9" borderId="14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7" fillId="6" borderId="3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176" fontId="35" fillId="0" borderId="7" xfId="0" applyNumberFormat="1" applyFont="1" applyBorder="1" applyAlignment="1">
      <alignment horizontal="center" vertical="center"/>
    </xf>
    <xf numFmtId="176" fontId="35" fillId="0" borderId="14" xfId="0" applyNumberFormat="1" applyFont="1" applyBorder="1" applyAlignment="1">
      <alignment horizontal="center" vertical="center"/>
    </xf>
    <xf numFmtId="176" fontId="32" fillId="0" borderId="7" xfId="0" applyNumberFormat="1" applyFont="1" applyBorder="1" applyAlignment="1">
      <alignment horizontal="center" vertical="center"/>
    </xf>
    <xf numFmtId="176" fontId="32" fillId="0" borderId="14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0" fillId="3" borderId="0" xfId="0" applyFont="1" applyFill="1" applyAlignment="1">
      <alignment horizontal="left" vertical="center"/>
    </xf>
    <xf numFmtId="0" fontId="13" fillId="2" borderId="0" xfId="0" applyFont="1" applyFill="1" applyAlignment="1"/>
    <xf numFmtId="0" fontId="14" fillId="0" borderId="0" xfId="0" applyFont="1" applyAlignment="1"/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13" fillId="7" borderId="9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22" fillId="0" borderId="9" xfId="0" applyFont="1" applyBorder="1" applyAlignment="1">
      <alignment horizontal="center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4" fillId="8" borderId="7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1" fontId="15" fillId="0" borderId="0" xfId="0" applyNumberFormat="1" applyFont="1"/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0099FF"/>
      <color rgb="FFFF9966"/>
      <color rgb="FFFFCCFF"/>
      <color rgb="FFFF99CC"/>
      <color rgb="FFFF66FF"/>
      <color rgb="FFFF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161923</xdr:rowOff>
    </xdr:from>
    <xdr:to>
      <xdr:col>0</xdr:col>
      <xdr:colOff>2466429</xdr:colOff>
      <xdr:row>5</xdr:row>
      <xdr:rowOff>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23848"/>
          <a:ext cx="2456904" cy="704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5041</xdr:rowOff>
    </xdr:from>
    <xdr:to>
      <xdr:col>0</xdr:col>
      <xdr:colOff>2324099</xdr:colOff>
      <xdr:row>5</xdr:row>
      <xdr:rowOff>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8891"/>
          <a:ext cx="2324099" cy="70933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82</xdr:row>
      <xdr:rowOff>161923</xdr:rowOff>
    </xdr:from>
    <xdr:to>
      <xdr:col>0</xdr:col>
      <xdr:colOff>2466429</xdr:colOff>
      <xdr:row>87</xdr:row>
      <xdr:rowOff>66675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23848"/>
          <a:ext cx="2456904" cy="7048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161924</xdr:rowOff>
    </xdr:from>
    <xdr:to>
      <xdr:col>2</xdr:col>
      <xdr:colOff>190499</xdr:colOff>
      <xdr:row>4</xdr:row>
      <xdr:rowOff>190499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49"/>
          <a:ext cx="2324099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836;&#44552;&#54364;%20&#47564;&#46308;&#44592;%20&#46020;&#51204;2%20&#48124;&#50689;&#51008;(NET,%20KRW&#50896;&#44032;,%20&#54032;&#47588;&#44032;,%20&#51060;&#51061;&#44552;)%20-%20GSA%20fares%20Korea-IS.US,CA%20eff.%2001.JAN'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 Dir. fares-REK"/>
      <sheetName val="Individual Dir. fares-REK (KRW)"/>
      <sheetName val="Individual Dir. fares-REK (판매가)"/>
      <sheetName val="Individual Dir. fares-REK (이익금)"/>
      <sheetName val="Individual Dir. fares -USA"/>
      <sheetName val="Individual Dir. fares-USA (KRW)"/>
      <sheetName val="Individual Dir. fares-USA(판매가)"/>
      <sheetName val="Individual Dir. fares-USA(이익금)"/>
      <sheetName val="Transfer to REK"/>
      <sheetName val="Transfer to REK (KRW)"/>
      <sheetName val="Transfer to REK (판매가)"/>
      <sheetName val="Transfer to REK (이익금)"/>
      <sheetName val="Groups"/>
      <sheetName val="Groups (KRW)"/>
      <sheetName val="Groups (판매가)"/>
      <sheetName val="Groups (이익금)"/>
      <sheetName val="Sheet2"/>
    </sheetNames>
    <sheetDataSet>
      <sheetData sheetId="0"/>
      <sheetData sheetId="1">
        <row r="14">
          <cell r="C14">
            <v>234</v>
          </cell>
          <cell r="D14">
            <v>299</v>
          </cell>
          <cell r="E14">
            <v>377</v>
          </cell>
          <cell r="F14">
            <v>455</v>
          </cell>
          <cell r="G14">
            <v>533</v>
          </cell>
          <cell r="H14">
            <v>637</v>
          </cell>
          <cell r="I14">
            <v>754</v>
          </cell>
          <cell r="J14">
            <v>897</v>
          </cell>
          <cell r="K14">
            <v>910</v>
          </cell>
          <cell r="L14">
            <v>1105</v>
          </cell>
          <cell r="M14">
            <v>1300</v>
          </cell>
        </row>
        <row r="15">
          <cell r="C15">
            <v>234</v>
          </cell>
          <cell r="D15">
            <v>299</v>
          </cell>
          <cell r="E15">
            <v>377</v>
          </cell>
          <cell r="F15">
            <v>455</v>
          </cell>
          <cell r="G15">
            <v>533</v>
          </cell>
          <cell r="H15">
            <v>637</v>
          </cell>
          <cell r="I15">
            <v>754</v>
          </cell>
          <cell r="J15">
            <v>897</v>
          </cell>
          <cell r="K15">
            <v>910</v>
          </cell>
          <cell r="L15">
            <v>1105</v>
          </cell>
          <cell r="M15">
            <v>1300</v>
          </cell>
        </row>
        <row r="16">
          <cell r="I16">
            <v>754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zoomScaleNormal="100" workbookViewId="0">
      <selection activeCell="A30" sqref="A30"/>
    </sheetView>
  </sheetViews>
  <sheetFormatPr defaultRowHeight="12.75" x14ac:dyDescent="0.2"/>
  <cols>
    <col min="1" max="1" width="52.28515625" customWidth="1"/>
    <col min="2" max="2" width="15.5703125" customWidth="1"/>
    <col min="3" max="3" width="13.85546875" customWidth="1"/>
    <col min="4" max="4" width="9.7109375" customWidth="1"/>
    <col min="5" max="5" width="15.5703125" customWidth="1"/>
    <col min="6" max="7" width="11.85546875" style="8" customWidth="1"/>
    <col min="8" max="8" width="12" customWidth="1"/>
    <col min="9" max="9" width="12" bestFit="1" customWidth="1"/>
    <col min="10" max="10" width="12" customWidth="1"/>
    <col min="11" max="11" width="12.28515625" customWidth="1"/>
    <col min="12" max="12" width="12.140625" bestFit="1" customWidth="1"/>
    <col min="13" max="13" width="14.42578125" customWidth="1"/>
    <col min="14" max="14" width="21.7109375" customWidth="1"/>
  </cols>
  <sheetData>
    <row r="1" spans="1:14" ht="12.75" customHeight="1" x14ac:dyDescent="0.2">
      <c r="A1" s="113" t="s">
        <v>27</v>
      </c>
      <c r="B1" s="113"/>
      <c r="C1" s="113"/>
      <c r="D1" s="113"/>
      <c r="E1" s="113"/>
      <c r="F1" s="113"/>
      <c r="G1" s="113"/>
      <c r="H1" s="114"/>
      <c r="I1" s="114"/>
      <c r="J1" s="114"/>
      <c r="K1" s="114"/>
      <c r="L1" s="114"/>
      <c r="M1" s="114"/>
      <c r="N1" s="114"/>
    </row>
    <row r="2" spans="1:14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8.75" customHeight="1" x14ac:dyDescent="0.2">
      <c r="A3" s="116" t="s">
        <v>128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18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s="1" customFormat="1" ht="18.75" x14ac:dyDescent="0.2">
      <c r="A5" s="116" t="s">
        <v>141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s="31" customFormat="1" ht="18.75" x14ac:dyDescent="0.25">
      <c r="A6" s="16" t="s">
        <v>140</v>
      </c>
      <c r="B6" s="18"/>
      <c r="C6" s="18"/>
      <c r="D6" s="18"/>
      <c r="E6" s="18"/>
      <c r="F6" s="18"/>
      <c r="G6" s="18"/>
      <c r="H6" s="18"/>
      <c r="I6" s="40"/>
      <c r="J6" s="41"/>
      <c r="K6" s="41"/>
      <c r="L6" s="144" t="s">
        <v>138</v>
      </c>
      <c r="M6" s="144"/>
      <c r="N6" s="49"/>
    </row>
    <row r="7" spans="1:14" s="31" customFormat="1" ht="18" x14ac:dyDescent="0.25">
      <c r="A7" s="82" t="s">
        <v>71</v>
      </c>
      <c r="B7" s="82" t="s">
        <v>113</v>
      </c>
      <c r="C7" s="117" t="s">
        <v>114</v>
      </c>
      <c r="D7" s="118"/>
      <c r="E7" s="91" t="s">
        <v>129</v>
      </c>
      <c r="F7" s="141" t="s">
        <v>130</v>
      </c>
      <c r="G7" s="142"/>
      <c r="H7" s="142"/>
      <c r="I7" s="143"/>
      <c r="J7" s="141" t="s">
        <v>131</v>
      </c>
      <c r="K7" s="142"/>
      <c r="L7" s="142"/>
      <c r="M7" s="143"/>
      <c r="N7" s="88"/>
    </row>
    <row r="8" spans="1:14" ht="14.25" customHeight="1" x14ac:dyDescent="0.2">
      <c r="A8" s="139" t="s">
        <v>163</v>
      </c>
      <c r="B8" s="159" t="s">
        <v>134</v>
      </c>
      <c r="C8" s="119" t="s">
        <v>166</v>
      </c>
      <c r="D8" s="120"/>
      <c r="E8" s="155" t="s">
        <v>116</v>
      </c>
      <c r="F8" s="127">
        <v>1414</v>
      </c>
      <c r="G8" s="128"/>
      <c r="H8" s="128"/>
      <c r="I8" s="129"/>
      <c r="J8" s="123" t="s">
        <v>133</v>
      </c>
      <c r="K8" s="164"/>
      <c r="L8" s="164"/>
      <c r="M8" s="124"/>
      <c r="N8" s="10"/>
    </row>
    <row r="9" spans="1:14" ht="14.25" customHeight="1" x14ac:dyDescent="0.2">
      <c r="A9" s="140"/>
      <c r="B9" s="160"/>
      <c r="C9" s="121"/>
      <c r="D9" s="122"/>
      <c r="E9" s="156"/>
      <c r="F9" s="130"/>
      <c r="G9" s="131"/>
      <c r="H9" s="131"/>
      <c r="I9" s="132"/>
      <c r="J9" s="125"/>
      <c r="K9" s="165"/>
      <c r="L9" s="165"/>
      <c r="M9" s="126"/>
      <c r="N9" s="10"/>
    </row>
    <row r="10" spans="1:14" ht="14.25" customHeight="1" x14ac:dyDescent="0.2">
      <c r="A10" s="218" t="s">
        <v>164</v>
      </c>
      <c r="B10" s="157" t="s">
        <v>135</v>
      </c>
      <c r="C10" s="123" t="s">
        <v>70</v>
      </c>
      <c r="D10" s="124"/>
      <c r="E10" s="153" t="s">
        <v>116</v>
      </c>
      <c r="F10" s="133">
        <v>1672</v>
      </c>
      <c r="G10" s="134"/>
      <c r="H10" s="134"/>
      <c r="I10" s="135"/>
      <c r="J10" s="123" t="s">
        <v>132</v>
      </c>
      <c r="K10" s="164"/>
      <c r="L10" s="164"/>
      <c r="M10" s="124"/>
      <c r="N10" s="10"/>
    </row>
    <row r="11" spans="1:14" ht="14.25" customHeight="1" x14ac:dyDescent="0.2">
      <c r="A11" s="219"/>
      <c r="B11" s="158"/>
      <c r="C11" s="125"/>
      <c r="D11" s="126"/>
      <c r="E11" s="154"/>
      <c r="F11" s="136"/>
      <c r="G11" s="137"/>
      <c r="H11" s="137"/>
      <c r="I11" s="138"/>
      <c r="J11" s="125"/>
      <c r="K11" s="165"/>
      <c r="L11" s="165"/>
      <c r="M11" s="126"/>
      <c r="N11" s="6"/>
    </row>
    <row r="12" spans="1:14" ht="15" x14ac:dyDescent="0.2">
      <c r="E12" s="92" t="s">
        <v>142</v>
      </c>
      <c r="G12"/>
    </row>
    <row r="17" spans="1:14" s="6" customFormat="1" ht="14.25" customHeight="1" x14ac:dyDescent="0.2">
      <c r="D17" s="27"/>
      <c r="E17" s="27"/>
      <c r="F17" s="42"/>
      <c r="G17" s="42"/>
      <c r="H17" s="25"/>
      <c r="I17" s="25"/>
      <c r="J17" s="25"/>
      <c r="K17" s="25"/>
      <c r="L17" s="25"/>
      <c r="M17" s="25"/>
      <c r="N17" s="25"/>
    </row>
    <row r="18" spans="1:14" s="6" customFormat="1" ht="18.75" x14ac:dyDescent="0.25">
      <c r="A18" s="16" t="s">
        <v>72</v>
      </c>
      <c r="B18" s="16"/>
      <c r="C18" s="16"/>
      <c r="D18" s="16"/>
      <c r="E18" s="16"/>
      <c r="F18" s="17"/>
      <c r="G18" s="17"/>
      <c r="H18" s="18"/>
      <c r="I18" s="18"/>
      <c r="J18" s="18"/>
      <c r="K18" s="18"/>
      <c r="L18" s="166" t="s">
        <v>139</v>
      </c>
      <c r="M18" s="166"/>
      <c r="N18" s="31"/>
    </row>
    <row r="19" spans="1:14" s="6" customFormat="1" ht="15.75" customHeight="1" x14ac:dyDescent="0.25">
      <c r="A19" s="145" t="s">
        <v>66</v>
      </c>
      <c r="B19" s="147" t="s">
        <v>115</v>
      </c>
      <c r="C19" s="148"/>
      <c r="D19" s="149"/>
      <c r="E19" s="161" t="s">
        <v>69</v>
      </c>
      <c r="F19" s="162"/>
      <c r="G19" s="162"/>
      <c r="H19" s="162"/>
      <c r="I19" s="162"/>
      <c r="J19" s="162"/>
      <c r="K19" s="162"/>
      <c r="L19" s="163"/>
      <c r="M19" s="83" t="s">
        <v>3</v>
      </c>
      <c r="N19" s="69" t="s">
        <v>4</v>
      </c>
    </row>
    <row r="20" spans="1:14" s="6" customFormat="1" ht="16.5" x14ac:dyDescent="0.25">
      <c r="A20" s="146"/>
      <c r="B20" s="150"/>
      <c r="C20" s="151"/>
      <c r="D20" s="152"/>
      <c r="E20" s="84" t="s">
        <v>28</v>
      </c>
      <c r="F20" s="85" t="s">
        <v>29</v>
      </c>
      <c r="G20" s="85" t="s">
        <v>30</v>
      </c>
      <c r="H20" s="85" t="s">
        <v>31</v>
      </c>
      <c r="I20" s="85" t="s">
        <v>32</v>
      </c>
      <c r="J20" s="85" t="s">
        <v>33</v>
      </c>
      <c r="K20" s="85" t="s">
        <v>34</v>
      </c>
      <c r="L20" s="85" t="s">
        <v>35</v>
      </c>
      <c r="M20" s="95" t="s">
        <v>153</v>
      </c>
      <c r="N20" s="95" t="s">
        <v>154</v>
      </c>
    </row>
    <row r="21" spans="1:14" s="6" customFormat="1" ht="14.25" customHeight="1" x14ac:dyDescent="0.25">
      <c r="A21" s="139" t="s">
        <v>163</v>
      </c>
      <c r="B21" s="123" t="s">
        <v>68</v>
      </c>
      <c r="C21" s="164"/>
      <c r="D21" s="124"/>
      <c r="E21" s="72" t="s">
        <v>5</v>
      </c>
      <c r="F21" s="71" t="s">
        <v>6</v>
      </c>
      <c r="G21" s="72" t="s">
        <v>7</v>
      </c>
      <c r="H21" s="72" t="s">
        <v>8</v>
      </c>
      <c r="I21" s="72" t="s">
        <v>9</v>
      </c>
      <c r="J21" s="72" t="s">
        <v>10</v>
      </c>
      <c r="K21" s="72" t="s">
        <v>11</v>
      </c>
      <c r="L21" s="72" t="s">
        <v>12</v>
      </c>
      <c r="M21" s="72" t="s">
        <v>14</v>
      </c>
      <c r="N21" s="72" t="s">
        <v>151</v>
      </c>
    </row>
    <row r="22" spans="1:14" s="6" customFormat="1" ht="16.5" x14ac:dyDescent="0.25">
      <c r="A22" s="140"/>
      <c r="B22" s="125"/>
      <c r="C22" s="165"/>
      <c r="D22" s="126"/>
      <c r="E22" s="72" t="s">
        <v>162</v>
      </c>
      <c r="F22" s="72" t="s">
        <v>162</v>
      </c>
      <c r="G22" s="72" t="s">
        <v>162</v>
      </c>
      <c r="H22" s="72" t="s">
        <v>162</v>
      </c>
      <c r="I22" s="72" t="s">
        <v>162</v>
      </c>
      <c r="J22" s="72" t="s">
        <v>162</v>
      </c>
      <c r="K22" s="72" t="s">
        <v>162</v>
      </c>
      <c r="L22" s="72" t="s">
        <v>162</v>
      </c>
      <c r="M22" s="72" t="s">
        <v>162</v>
      </c>
      <c r="N22" s="72" t="s">
        <v>150</v>
      </c>
    </row>
    <row r="23" spans="1:14" s="6" customFormat="1" ht="16.5" x14ac:dyDescent="0.25">
      <c r="A23" s="218" t="s">
        <v>164</v>
      </c>
      <c r="B23" s="123" t="s">
        <v>67</v>
      </c>
      <c r="C23" s="164"/>
      <c r="D23" s="124"/>
      <c r="E23" s="72" t="s">
        <v>5</v>
      </c>
      <c r="F23" s="71" t="s">
        <v>6</v>
      </c>
      <c r="G23" s="72" t="s">
        <v>7</v>
      </c>
      <c r="H23" s="72" t="s">
        <v>8</v>
      </c>
      <c r="I23" s="72" t="s">
        <v>9</v>
      </c>
      <c r="J23" s="72" t="s">
        <v>10</v>
      </c>
      <c r="K23" s="72" t="s">
        <v>11</v>
      </c>
      <c r="L23" s="72" t="s">
        <v>12</v>
      </c>
      <c r="M23" s="72" t="s">
        <v>14</v>
      </c>
      <c r="N23" s="72" t="s">
        <v>151</v>
      </c>
    </row>
    <row r="24" spans="1:14" s="6" customFormat="1" ht="16.5" x14ac:dyDescent="0.25">
      <c r="A24" s="219"/>
      <c r="B24" s="125"/>
      <c r="C24" s="165"/>
      <c r="D24" s="126"/>
      <c r="E24" s="72" t="s">
        <v>36</v>
      </c>
      <c r="F24" s="72" t="s">
        <v>36</v>
      </c>
      <c r="G24" s="72" t="s">
        <v>36</v>
      </c>
      <c r="H24" s="72" t="s">
        <v>36</v>
      </c>
      <c r="I24" s="72" t="s">
        <v>36</v>
      </c>
      <c r="J24" s="72" t="s">
        <v>36</v>
      </c>
      <c r="K24" s="72" t="s">
        <v>36</v>
      </c>
      <c r="L24" s="72" t="s">
        <v>36</v>
      </c>
      <c r="M24" s="72" t="s">
        <v>36</v>
      </c>
      <c r="N24" s="72" t="s">
        <v>152</v>
      </c>
    </row>
    <row r="25" spans="1:14" s="6" customFormat="1" ht="16.5" x14ac:dyDescent="0.25">
      <c r="A25" s="167" t="s">
        <v>165</v>
      </c>
      <c r="B25" s="169" t="s">
        <v>39</v>
      </c>
      <c r="C25" s="170"/>
      <c r="D25" s="86" t="s">
        <v>38</v>
      </c>
      <c r="E25" s="94">
        <v>1766</v>
      </c>
      <c r="F25" s="94">
        <v>1849</v>
      </c>
      <c r="G25" s="94">
        <v>1934</v>
      </c>
      <c r="H25" s="94">
        <v>1938</v>
      </c>
      <c r="I25" s="94">
        <v>2090</v>
      </c>
      <c r="J25" s="94">
        <v>2205</v>
      </c>
      <c r="K25" s="94">
        <v>2388</v>
      </c>
      <c r="L25" s="94">
        <v>2604</v>
      </c>
      <c r="M25" s="94">
        <v>2624</v>
      </c>
      <c r="N25" s="94" t="s">
        <v>150</v>
      </c>
    </row>
    <row r="26" spans="1:14" s="6" customFormat="1" ht="16.5" x14ac:dyDescent="0.25">
      <c r="A26" s="168"/>
      <c r="B26" s="169" t="s">
        <v>37</v>
      </c>
      <c r="C26" s="170"/>
      <c r="D26" s="86" t="s">
        <v>38</v>
      </c>
      <c r="E26" s="94">
        <v>1942</v>
      </c>
      <c r="F26" s="94">
        <v>2012</v>
      </c>
      <c r="G26" s="94">
        <v>2096</v>
      </c>
      <c r="H26" s="94">
        <v>2178</v>
      </c>
      <c r="I26" s="94">
        <v>2252</v>
      </c>
      <c r="J26" s="94">
        <v>2364</v>
      </c>
      <c r="K26" s="94">
        <v>2490</v>
      </c>
      <c r="L26" s="94">
        <v>2692</v>
      </c>
      <c r="M26" s="94">
        <v>2712</v>
      </c>
      <c r="N26" s="94">
        <v>6456</v>
      </c>
    </row>
    <row r="27" spans="1:14" s="6" customFormat="1" ht="15" x14ac:dyDescent="0.25">
      <c r="A27" s="48"/>
      <c r="B27" s="53"/>
      <c r="C27" s="53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/>
    </row>
    <row r="28" spans="1:14" s="6" customFormat="1" ht="15" x14ac:dyDescent="0.25">
      <c r="A28" s="48"/>
      <c r="B28" s="53"/>
      <c r="C28" s="53"/>
      <c r="D28" s="54"/>
      <c r="E28" s="55"/>
      <c r="F28" s="55"/>
      <c r="G28" s="55"/>
      <c r="H28" s="55"/>
      <c r="I28" s="55"/>
      <c r="J28" s="55"/>
      <c r="K28" s="55"/>
    </row>
    <row r="29" spans="1:14" x14ac:dyDescent="0.2">
      <c r="A29" s="11"/>
      <c r="B29" s="11"/>
      <c r="C29" s="11"/>
      <c r="F29"/>
      <c r="G29"/>
    </row>
    <row r="30" spans="1:14" s="29" customFormat="1" ht="18" x14ac:dyDescent="0.25">
      <c r="A30"/>
      <c r="B30"/>
      <c r="C30"/>
      <c r="D30"/>
    </row>
    <row r="31" spans="1:14" x14ac:dyDescent="0.2">
      <c r="F31"/>
      <c r="G31"/>
    </row>
    <row r="32" spans="1:14" x14ac:dyDescent="0.2">
      <c r="A32" s="9"/>
      <c r="B32" s="10"/>
      <c r="C32" s="10"/>
      <c r="D32" s="10"/>
      <c r="F32"/>
      <c r="G32"/>
    </row>
    <row r="33" spans="1:14" ht="15" customHeight="1" x14ac:dyDescent="0.2">
      <c r="A33" s="51"/>
      <c r="B33" s="24"/>
      <c r="C33" s="24"/>
      <c r="F33"/>
      <c r="G33"/>
    </row>
    <row r="34" spans="1:14" ht="14.25" x14ac:dyDescent="0.2">
      <c r="A34" s="43"/>
      <c r="B34" s="24"/>
      <c r="C34" s="24"/>
      <c r="F34"/>
      <c r="G34"/>
    </row>
    <row r="35" spans="1:14" ht="14.25" x14ac:dyDescent="0.2">
      <c r="A35" s="43"/>
      <c r="B35" s="24"/>
      <c r="C35" s="24"/>
      <c r="F35"/>
      <c r="G35"/>
    </row>
    <row r="36" spans="1:14" ht="14.25" x14ac:dyDescent="0.2">
      <c r="A36" s="43"/>
      <c r="B36" s="24"/>
      <c r="C36" s="24"/>
      <c r="F36"/>
      <c r="G36"/>
    </row>
    <row r="37" spans="1:14" ht="14.25" x14ac:dyDescent="0.2">
      <c r="A37" s="24"/>
      <c r="B37" s="26"/>
      <c r="C37" s="26"/>
      <c r="F37"/>
      <c r="G37"/>
    </row>
    <row r="38" spans="1:14" ht="14.25" x14ac:dyDescent="0.2">
      <c r="A38" s="43"/>
      <c r="B38" s="26"/>
      <c r="C38" s="26"/>
      <c r="F38"/>
      <c r="G38"/>
    </row>
    <row r="39" spans="1:14" ht="14.25" x14ac:dyDescent="0.2">
      <c r="A39" s="43"/>
      <c r="B39" s="26"/>
      <c r="C39" s="26"/>
      <c r="F39"/>
      <c r="G39"/>
    </row>
    <row r="40" spans="1:14" x14ac:dyDescent="0.2">
      <c r="F40"/>
      <c r="G40"/>
    </row>
    <row r="41" spans="1:14" ht="14.25" x14ac:dyDescent="0.2">
      <c r="F41"/>
      <c r="G41"/>
      <c r="N41" s="44"/>
    </row>
    <row r="42" spans="1:14" ht="14.25" x14ac:dyDescent="0.2">
      <c r="A42" s="11"/>
      <c r="D42" s="5"/>
      <c r="F42"/>
      <c r="G42"/>
      <c r="N42" s="25"/>
    </row>
    <row r="43" spans="1:14" ht="14.25" x14ac:dyDescent="0.2">
      <c r="A43" s="52"/>
      <c r="B43" s="24"/>
      <c r="F43"/>
      <c r="G43"/>
    </row>
    <row r="44" spans="1:14" ht="14.25" x14ac:dyDescent="0.2">
      <c r="A44" s="24"/>
      <c r="B44" s="24"/>
      <c r="F44"/>
      <c r="G44"/>
    </row>
    <row r="45" spans="1:14" ht="14.25" x14ac:dyDescent="0.2">
      <c r="A45" s="24"/>
      <c r="B45" s="24"/>
      <c r="C45" s="11"/>
      <c r="D45" s="5"/>
      <c r="F45"/>
      <c r="G45"/>
    </row>
    <row r="46" spans="1:14" ht="14.25" x14ac:dyDescent="0.2">
      <c r="A46" s="24"/>
      <c r="B46" s="24"/>
      <c r="F46"/>
      <c r="G46"/>
    </row>
    <row r="47" spans="1:14" ht="14.25" x14ac:dyDescent="0.2">
      <c r="A47" s="24"/>
      <c r="B47" s="26"/>
      <c r="F47"/>
      <c r="G47"/>
    </row>
    <row r="48" spans="1:14" ht="14.25" x14ac:dyDescent="0.2">
      <c r="A48" s="24"/>
      <c r="B48" s="26"/>
      <c r="C48" s="11"/>
      <c r="D48" s="5"/>
      <c r="F48"/>
      <c r="G48"/>
      <c r="I48" s="5"/>
      <c r="J48" s="11"/>
    </row>
    <row r="49" spans="1:14" x14ac:dyDescent="0.2">
      <c r="F49"/>
      <c r="G49"/>
      <c r="I49" s="5"/>
      <c r="K49" s="12"/>
    </row>
    <row r="50" spans="1:14" x14ac:dyDescent="0.2">
      <c r="F50"/>
      <c r="G50"/>
      <c r="I50" s="13"/>
      <c r="K50" s="14"/>
    </row>
    <row r="51" spans="1:14" ht="18" x14ac:dyDescent="0.25">
      <c r="A51" s="11"/>
      <c r="B51" s="11"/>
      <c r="C51" s="11"/>
      <c r="D51" s="5"/>
      <c r="F51"/>
      <c r="G51"/>
      <c r="N51" s="20"/>
    </row>
    <row r="52" spans="1:14" x14ac:dyDescent="0.2">
      <c r="F52"/>
      <c r="G52"/>
    </row>
    <row r="53" spans="1:14" x14ac:dyDescent="0.2">
      <c r="F53"/>
      <c r="G53"/>
      <c r="N53" s="10"/>
    </row>
    <row r="54" spans="1:14" x14ac:dyDescent="0.2">
      <c r="A54" s="11"/>
      <c r="B54" s="11"/>
      <c r="C54" s="11"/>
      <c r="D54" s="5"/>
      <c r="F54"/>
      <c r="G54"/>
      <c r="K54" s="15"/>
      <c r="N54" s="10"/>
    </row>
    <row r="55" spans="1:14" x14ac:dyDescent="0.2">
      <c r="F55"/>
      <c r="G55"/>
      <c r="I55" s="5"/>
    </row>
    <row r="56" spans="1:14" x14ac:dyDescent="0.2">
      <c r="F56"/>
      <c r="G56"/>
    </row>
  </sheetData>
  <sheetProtection formatCells="0" formatColumns="0" formatRows="0"/>
  <mergeCells count="30">
    <mergeCell ref="A21:A22"/>
    <mergeCell ref="B21:D22"/>
    <mergeCell ref="A25:A26"/>
    <mergeCell ref="B26:C26"/>
    <mergeCell ref="B25:C25"/>
    <mergeCell ref="A23:A24"/>
    <mergeCell ref="B23:D24"/>
    <mergeCell ref="A19:A20"/>
    <mergeCell ref="B19:D20"/>
    <mergeCell ref="E10:E11"/>
    <mergeCell ref="E8:E9"/>
    <mergeCell ref="B10:B11"/>
    <mergeCell ref="B8:B9"/>
    <mergeCell ref="E19:L19"/>
    <mergeCell ref="J8:M9"/>
    <mergeCell ref="J10:M11"/>
    <mergeCell ref="L18:M18"/>
    <mergeCell ref="A1:N2"/>
    <mergeCell ref="A5:N5"/>
    <mergeCell ref="A10:A11"/>
    <mergeCell ref="C7:D7"/>
    <mergeCell ref="C8:D9"/>
    <mergeCell ref="C10:D11"/>
    <mergeCell ref="F8:I9"/>
    <mergeCell ref="F10:I11"/>
    <mergeCell ref="A8:A9"/>
    <mergeCell ref="F7:I7"/>
    <mergeCell ref="J7:M7"/>
    <mergeCell ref="L6:M6"/>
    <mergeCell ref="A3:N4"/>
  </mergeCells>
  <phoneticPr fontId="4" type="noConversion"/>
  <pageMargins left="0.25" right="0.25" top="0.75" bottom="0.75" header="0.3" footer="0.3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tabSelected="1" showWhiteSpace="0" view="pageLayout" topLeftCell="B1" zoomScaleNormal="10" zoomScaleSheetLayoutView="220" workbookViewId="0">
      <selection activeCell="L11" sqref="L11"/>
    </sheetView>
  </sheetViews>
  <sheetFormatPr defaultRowHeight="12.75" x14ac:dyDescent="0.2"/>
  <cols>
    <col min="1" max="1" width="55.42578125" customWidth="1"/>
    <col min="2" max="2" width="12.7109375" style="8" customWidth="1"/>
    <col min="3" max="11" width="12.7109375" customWidth="1"/>
    <col min="12" max="12" width="16.5703125" customWidth="1"/>
    <col min="13" max="13" width="20.85546875" customWidth="1"/>
  </cols>
  <sheetData>
    <row r="1" spans="1:13" ht="12.75" customHeight="1" x14ac:dyDescent="0.2">
      <c r="A1" s="113" t="s">
        <v>0</v>
      </c>
      <c r="B1" s="11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8.75" customHeight="1" x14ac:dyDescent="0.2">
      <c r="A3" s="179" t="s">
        <v>109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ht="18.75" customHeight="1" x14ac:dyDescent="0.2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3" s="1" customFormat="1" ht="18.75" x14ac:dyDescent="0.2">
      <c r="A5" s="116" t="s">
        <v>144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s="1" customFormat="1" x14ac:dyDescent="0.2">
      <c r="A6" s="2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s="1" customFormat="1" ht="9.75" customHeight="1" x14ac:dyDescent="0.2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1" customFormat="1" ht="20.25" customHeight="1" x14ac:dyDescent="0.2">
      <c r="A8" s="66" t="s">
        <v>112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3" s="37" customFormat="1" ht="18.75" x14ac:dyDescent="0.25">
      <c r="A9" s="16" t="s">
        <v>143</v>
      </c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87" t="s">
        <v>127</v>
      </c>
    </row>
    <row r="10" spans="1:13" ht="17.25" thickBot="1" x14ac:dyDescent="0.3">
      <c r="A10" s="67"/>
      <c r="B10" s="68" t="s">
        <v>1</v>
      </c>
      <c r="C10" s="175" t="s">
        <v>2</v>
      </c>
      <c r="D10" s="176"/>
      <c r="E10" s="176"/>
      <c r="F10" s="176"/>
      <c r="G10" s="176"/>
      <c r="H10" s="176"/>
      <c r="I10" s="176"/>
      <c r="J10" s="176"/>
      <c r="K10" s="177" t="s">
        <v>3</v>
      </c>
      <c r="L10" s="177"/>
      <c r="M10" s="69" t="s">
        <v>4</v>
      </c>
    </row>
    <row r="11" spans="1:13" ht="16.5" x14ac:dyDescent="0.25">
      <c r="A11" s="70"/>
      <c r="B11" s="68"/>
      <c r="C11" s="71" t="s">
        <v>5</v>
      </c>
      <c r="D11" s="72" t="s">
        <v>6</v>
      </c>
      <c r="E11" s="72" t="s">
        <v>7</v>
      </c>
      <c r="F11" s="72" t="s">
        <v>8</v>
      </c>
      <c r="G11" s="72" t="s">
        <v>9</v>
      </c>
      <c r="H11" s="72" t="s">
        <v>10</v>
      </c>
      <c r="I11" s="72" t="s">
        <v>11</v>
      </c>
      <c r="J11" s="72" t="s">
        <v>12</v>
      </c>
      <c r="K11" s="72" t="s">
        <v>156</v>
      </c>
      <c r="L11" s="72" t="s">
        <v>157</v>
      </c>
      <c r="M11" s="72" t="s">
        <v>15</v>
      </c>
    </row>
    <row r="12" spans="1:13" s="5" customFormat="1" ht="16.5" x14ac:dyDescent="0.2">
      <c r="A12" s="73" t="s">
        <v>45</v>
      </c>
      <c r="B12" s="74" t="s">
        <v>16</v>
      </c>
      <c r="C12" s="97">
        <v>414</v>
      </c>
      <c r="D12" s="97">
        <v>485</v>
      </c>
      <c r="E12" s="97">
        <v>571</v>
      </c>
      <c r="F12" s="97">
        <v>655</v>
      </c>
      <c r="G12" s="97">
        <v>742</v>
      </c>
      <c r="H12" s="97">
        <v>856</v>
      </c>
      <c r="I12" s="97">
        <v>984</v>
      </c>
      <c r="J12" s="97">
        <v>1141</v>
      </c>
      <c r="K12" s="97">
        <v>1160</v>
      </c>
      <c r="L12" s="97">
        <v>1378</v>
      </c>
      <c r="M12" s="97">
        <v>1590</v>
      </c>
    </row>
    <row r="13" spans="1:13" ht="16.5" x14ac:dyDescent="0.2">
      <c r="A13" s="73" t="s">
        <v>46</v>
      </c>
      <c r="B13" s="74" t="s">
        <v>17</v>
      </c>
      <c r="C13" s="97">
        <v>414</v>
      </c>
      <c r="D13" s="97">
        <v>485</v>
      </c>
      <c r="E13" s="97">
        <v>571</v>
      </c>
      <c r="F13" s="97">
        <v>655</v>
      </c>
      <c r="G13" s="97">
        <v>741</v>
      </c>
      <c r="H13" s="97">
        <v>857</v>
      </c>
      <c r="I13" s="97">
        <v>984</v>
      </c>
      <c r="J13" s="97">
        <v>1150</v>
      </c>
      <c r="K13" s="97">
        <v>1162</v>
      </c>
      <c r="L13" s="97">
        <v>1379</v>
      </c>
      <c r="M13" s="97">
        <v>1594</v>
      </c>
    </row>
    <row r="14" spans="1:13" ht="16.5" x14ac:dyDescent="0.2">
      <c r="A14" s="73" t="s">
        <v>47</v>
      </c>
      <c r="B14" s="74" t="s">
        <v>17</v>
      </c>
      <c r="C14" s="97">
        <f>'[1]Individual Dir. fares-REK (KRW)'!C14+179</f>
        <v>413</v>
      </c>
      <c r="D14" s="97">
        <f>'[1]Individual Dir. fares-REK (KRW)'!D14+186</f>
        <v>485</v>
      </c>
      <c r="E14" s="97">
        <f>'[1]Individual Dir. fares-REK (KRW)'!E14+194</f>
        <v>571</v>
      </c>
      <c r="F14" s="97">
        <f>'[1]Individual Dir. fares-REK (KRW)'!F14+201</f>
        <v>656</v>
      </c>
      <c r="G14" s="97">
        <f>'[1]Individual Dir. fares-REK (KRW)'!G14+208</f>
        <v>741</v>
      </c>
      <c r="H14" s="97">
        <f>'[1]Individual Dir. fares-REK (KRW)'!H14+222</f>
        <v>859</v>
      </c>
      <c r="I14" s="97">
        <f>'[1]Individual Dir. fares-REK (KRW)'!I14+235</f>
        <v>989</v>
      </c>
      <c r="J14" s="97">
        <f>'[1]Individual Dir. fares-REK (KRW)'!J14+254</f>
        <v>1151</v>
      </c>
      <c r="K14" s="97">
        <f>'[1]Individual Dir. fares-REK (KRW)'!K14+247</f>
        <v>1157</v>
      </c>
      <c r="L14" s="97">
        <f>'[1]Individual Dir. fares-REK (KRW)'!L14+275</f>
        <v>1380</v>
      </c>
      <c r="M14" s="97">
        <f>'[1]Individual Dir. fares-REK (KRW)'!M14+297</f>
        <v>1597</v>
      </c>
    </row>
    <row r="15" spans="1:13" ht="16.5" x14ac:dyDescent="0.2">
      <c r="A15" s="73" t="s">
        <v>48</v>
      </c>
      <c r="B15" s="74" t="s">
        <v>17</v>
      </c>
      <c r="C15" s="97">
        <f>'[1]Individual Dir. fares-REK (KRW)'!C15+179</f>
        <v>413</v>
      </c>
      <c r="D15" s="97">
        <f>'[1]Individual Dir. fares-REK (KRW)'!D15+187</f>
        <v>486</v>
      </c>
      <c r="E15" s="97">
        <f>'[1]Individual Dir. fares-REK (KRW)'!E15+194</f>
        <v>571</v>
      </c>
      <c r="F15" s="97">
        <f>'[1]Individual Dir. fares-REK (KRW)'!F15+201</f>
        <v>656</v>
      </c>
      <c r="G15" s="97">
        <f>'[1]Individual Dir. fares-REK (KRW)'!G15+210</f>
        <v>743</v>
      </c>
      <c r="H15" s="97">
        <f>'[1]Individual Dir. fares-REK (KRW)'!H15+220</f>
        <v>857</v>
      </c>
      <c r="I15" s="97">
        <f>'[1]Individual Dir. fares-REK (KRW)'!I15+231</f>
        <v>985</v>
      </c>
      <c r="J15" s="97">
        <f>'[1]Individual Dir. fares-REK (KRW)'!J15+250</f>
        <v>1147</v>
      </c>
      <c r="K15" s="97">
        <f>'[1]Individual Dir. fares-REK (KRW)'!K15+249</f>
        <v>1159</v>
      </c>
      <c r="L15" s="97">
        <f>'[1]Individual Dir. fares-REK (KRW)'!L15+269</f>
        <v>1374</v>
      </c>
      <c r="M15" s="97">
        <f>'[1]Individual Dir. fares-REK (KRW)'!M15+284</f>
        <v>1584</v>
      </c>
    </row>
    <row r="16" spans="1:13" ht="16.5" x14ac:dyDescent="0.2">
      <c r="A16" s="75" t="s">
        <v>49</v>
      </c>
      <c r="B16" s="74" t="s">
        <v>17</v>
      </c>
      <c r="C16" s="97">
        <v>441</v>
      </c>
      <c r="D16" s="97">
        <v>513</v>
      </c>
      <c r="E16" s="97">
        <v>599</v>
      </c>
      <c r="F16" s="97">
        <v>682</v>
      </c>
      <c r="G16" s="97">
        <v>756</v>
      </c>
      <c r="H16" s="97">
        <v>871</v>
      </c>
      <c r="I16" s="97">
        <f>'[1]Individual Dir. fares-REK (KRW)'!I16+232</f>
        <v>986</v>
      </c>
      <c r="J16" s="97">
        <v>1204</v>
      </c>
      <c r="K16" s="97">
        <v>1229</v>
      </c>
      <c r="L16" s="97">
        <v>1394</v>
      </c>
      <c r="M16" s="97">
        <v>1671</v>
      </c>
    </row>
    <row r="17" spans="1:13" ht="16.5" x14ac:dyDescent="0.2">
      <c r="A17" s="75" t="s">
        <v>50</v>
      </c>
      <c r="B17" s="74" t="s">
        <v>17</v>
      </c>
      <c r="C17" s="97">
        <v>510</v>
      </c>
      <c r="D17" s="97">
        <v>595</v>
      </c>
      <c r="E17" s="97">
        <v>681</v>
      </c>
      <c r="F17" s="97">
        <v>765</v>
      </c>
      <c r="G17" s="97">
        <v>839</v>
      </c>
      <c r="H17" s="97">
        <v>957</v>
      </c>
      <c r="I17" s="97">
        <v>1142</v>
      </c>
      <c r="J17" s="97">
        <v>1360</v>
      </c>
      <c r="K17" s="97">
        <v>1386</v>
      </c>
      <c r="L17" s="97">
        <v>1544</v>
      </c>
      <c r="M17" s="97">
        <v>1736</v>
      </c>
    </row>
    <row r="18" spans="1:13" ht="16.5" x14ac:dyDescent="0.2">
      <c r="A18" s="75" t="s">
        <v>51</v>
      </c>
      <c r="B18" s="74" t="s">
        <v>17</v>
      </c>
      <c r="C18" s="97">
        <v>511</v>
      </c>
      <c r="D18" s="97">
        <v>596</v>
      </c>
      <c r="E18" s="97">
        <v>682</v>
      </c>
      <c r="F18" s="97">
        <v>765</v>
      </c>
      <c r="G18" s="97">
        <v>840</v>
      </c>
      <c r="H18" s="97">
        <v>958</v>
      </c>
      <c r="I18" s="97">
        <v>1143</v>
      </c>
      <c r="J18" s="97">
        <v>1362</v>
      </c>
      <c r="K18" s="97">
        <v>1388</v>
      </c>
      <c r="L18" s="97">
        <v>1546</v>
      </c>
      <c r="M18" s="97">
        <v>1739</v>
      </c>
    </row>
    <row r="19" spans="1:13" ht="20.25" x14ac:dyDescent="0.2">
      <c r="A19" s="19"/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s="6" customFormat="1" ht="18" x14ac:dyDescent="0.25">
      <c r="A20" s="63" t="s">
        <v>101</v>
      </c>
      <c r="B20" s="64"/>
      <c r="C20" s="63" t="s">
        <v>102</v>
      </c>
      <c r="D20" s="25"/>
      <c r="E20" s="25"/>
      <c r="F20" s="25"/>
      <c r="G20" s="25"/>
      <c r="H20" s="25"/>
      <c r="I20" s="56"/>
      <c r="J20" s="56"/>
      <c r="K20" s="20"/>
      <c r="L20" s="20"/>
      <c r="M20" s="20"/>
    </row>
    <row r="21" spans="1:13" s="6" customFormat="1" ht="18" x14ac:dyDescent="0.25">
      <c r="A21" s="63" t="s">
        <v>103</v>
      </c>
      <c r="B21" s="64"/>
      <c r="C21" s="63" t="s">
        <v>104</v>
      </c>
      <c r="D21" s="64"/>
      <c r="E21" s="45"/>
      <c r="F21" s="65"/>
      <c r="G21" s="25"/>
      <c r="H21" s="25"/>
      <c r="I21" s="56"/>
      <c r="J21" s="56"/>
      <c r="K21" s="20"/>
      <c r="L21" s="20"/>
      <c r="M21" s="20"/>
    </row>
    <row r="22" spans="1:13" s="6" customFormat="1" ht="18" x14ac:dyDescent="0.25">
      <c r="A22" s="63" t="s">
        <v>105</v>
      </c>
      <c r="B22" s="64"/>
      <c r="C22" s="63" t="s">
        <v>106</v>
      </c>
      <c r="D22" s="64"/>
      <c r="E22" s="45"/>
      <c r="F22" s="65"/>
      <c r="G22" s="53"/>
      <c r="H22" s="53"/>
      <c r="I22" s="62"/>
      <c r="J22" s="61"/>
      <c r="K22" s="21"/>
      <c r="L22" s="21"/>
      <c r="M22" s="21"/>
    </row>
    <row r="23" spans="1:13" s="6" customFormat="1" ht="18" x14ac:dyDescent="0.25">
      <c r="A23" s="63" t="s">
        <v>107</v>
      </c>
      <c r="E23" s="53"/>
      <c r="F23" s="53"/>
      <c r="G23" s="53"/>
      <c r="H23" s="53"/>
      <c r="I23" s="62"/>
      <c r="J23" s="61"/>
      <c r="K23" s="21"/>
      <c r="L23" s="21"/>
      <c r="M23" s="21"/>
    </row>
    <row r="24" spans="1:13" s="6" customFormat="1" ht="18" x14ac:dyDescent="0.25">
      <c r="A24" s="63"/>
      <c r="B24" s="53"/>
      <c r="C24" s="45"/>
      <c r="D24" s="65"/>
      <c r="E24" s="45"/>
      <c r="F24" s="45"/>
      <c r="G24" s="45"/>
      <c r="H24" s="45"/>
      <c r="I24" s="61"/>
      <c r="J24" s="61"/>
      <c r="K24" s="21"/>
      <c r="L24" s="21"/>
      <c r="M24" s="21"/>
    </row>
    <row r="25" spans="1:13" s="6" customFormat="1" ht="18" x14ac:dyDescent="0.25">
      <c r="A25" s="19"/>
      <c r="B25" s="23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20.25" customHeight="1" x14ac:dyDescent="0.2">
      <c r="A26" s="172" t="s">
        <v>18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</row>
    <row r="27" spans="1:13" s="39" customFormat="1" ht="16.5" x14ac:dyDescent="0.25">
      <c r="A27" s="59" t="s">
        <v>52</v>
      </c>
      <c r="B27" s="59" t="s">
        <v>108</v>
      </c>
      <c r="C27" s="57"/>
      <c r="D27" s="57"/>
      <c r="E27" s="57"/>
      <c r="F27" s="57"/>
      <c r="G27" s="57"/>
      <c r="H27" s="60"/>
      <c r="I27" s="57"/>
      <c r="J27" s="57"/>
      <c r="K27" s="57"/>
      <c r="L27" s="57"/>
      <c r="M27" s="57"/>
    </row>
    <row r="28" spans="1:13" ht="18" x14ac:dyDescent="0.25">
      <c r="A28" s="46" t="s">
        <v>65</v>
      </c>
      <c r="B28" s="28"/>
      <c r="C28" s="29"/>
      <c r="D28" s="29"/>
      <c r="E28" s="29"/>
      <c r="F28" s="29"/>
      <c r="G28" s="29"/>
      <c r="H28" s="30"/>
      <c r="I28" s="31"/>
      <c r="J28" s="31"/>
      <c r="K28" s="31"/>
      <c r="L28" s="31"/>
      <c r="M28" s="29"/>
    </row>
    <row r="29" spans="1:13" ht="18" x14ac:dyDescent="0.25">
      <c r="A29" s="76" t="s">
        <v>19</v>
      </c>
      <c r="B29" s="77"/>
      <c r="C29" s="38"/>
      <c r="D29" s="38"/>
      <c r="E29" s="29"/>
      <c r="F29" s="29"/>
      <c r="G29" s="29"/>
      <c r="H29" s="30"/>
      <c r="I29" s="31"/>
      <c r="J29" s="31"/>
      <c r="K29" s="31"/>
      <c r="L29" s="31"/>
      <c r="M29" s="29"/>
    </row>
    <row r="30" spans="1:13" ht="18" x14ac:dyDescent="0.25">
      <c r="A30" s="76" t="s">
        <v>20</v>
      </c>
      <c r="B30" s="78"/>
      <c r="C30" s="78" t="s">
        <v>21</v>
      </c>
      <c r="D30" s="38"/>
      <c r="E30" s="29"/>
      <c r="F30" s="29"/>
      <c r="G30" s="29"/>
      <c r="H30" s="32"/>
      <c r="I30" s="31"/>
      <c r="J30" s="31"/>
      <c r="K30" s="31"/>
      <c r="L30" s="31"/>
      <c r="M30" s="29"/>
    </row>
    <row r="31" spans="1:13" s="1" customFormat="1" ht="18" x14ac:dyDescent="0.25">
      <c r="A31" s="76" t="s">
        <v>22</v>
      </c>
      <c r="B31" s="79"/>
      <c r="C31" s="79" t="s">
        <v>110</v>
      </c>
      <c r="D31" s="38"/>
      <c r="E31" s="29"/>
      <c r="F31" s="29"/>
      <c r="G31" s="29"/>
      <c r="H31" s="30"/>
      <c r="I31" s="31"/>
      <c r="J31" s="31"/>
      <c r="K31" s="31"/>
      <c r="L31" s="31"/>
      <c r="M31" s="29"/>
    </row>
    <row r="32" spans="1:13" ht="18" x14ac:dyDescent="0.25">
      <c r="A32" s="80" t="s">
        <v>40</v>
      </c>
      <c r="B32" s="79"/>
      <c r="C32" s="93">
        <v>519</v>
      </c>
      <c r="D32" s="81"/>
      <c r="E32" s="29"/>
      <c r="F32" s="29"/>
      <c r="G32" s="29"/>
      <c r="H32" s="30"/>
      <c r="I32" s="31"/>
      <c r="J32" s="31"/>
      <c r="K32" s="31"/>
      <c r="L32" s="31"/>
      <c r="M32" s="29"/>
    </row>
    <row r="33" spans="1:13" ht="18" x14ac:dyDescent="0.25">
      <c r="A33" s="80" t="s">
        <v>41</v>
      </c>
      <c r="B33" s="79"/>
      <c r="C33" s="93">
        <v>592</v>
      </c>
      <c r="D33" s="81"/>
      <c r="E33" s="29"/>
      <c r="F33" s="29"/>
      <c r="G33" s="29"/>
      <c r="H33" s="30"/>
      <c r="I33" s="31"/>
      <c r="J33" s="31"/>
      <c r="K33" s="31"/>
      <c r="L33" s="31"/>
      <c r="M33" s="29"/>
    </row>
    <row r="34" spans="1:13" ht="18" x14ac:dyDescent="0.25">
      <c r="A34" s="80" t="s">
        <v>42</v>
      </c>
      <c r="B34" s="79"/>
      <c r="C34" s="93">
        <v>702</v>
      </c>
      <c r="D34" s="81"/>
      <c r="E34" s="29"/>
      <c r="F34" s="29"/>
      <c r="G34" s="29"/>
      <c r="H34" s="30"/>
      <c r="I34" s="31"/>
      <c r="J34" s="31"/>
      <c r="K34" s="31"/>
      <c r="L34" s="31"/>
      <c r="M34" s="29"/>
    </row>
    <row r="35" spans="1:13" ht="18" x14ac:dyDescent="0.25">
      <c r="A35" s="80" t="s">
        <v>43</v>
      </c>
      <c r="B35" s="79"/>
      <c r="C35" s="93">
        <v>778</v>
      </c>
      <c r="D35" s="81"/>
      <c r="E35" s="29"/>
      <c r="F35" s="29"/>
      <c r="G35" s="29"/>
      <c r="H35" s="30"/>
      <c r="I35" s="31" t="s">
        <v>23</v>
      </c>
      <c r="J35" s="31"/>
      <c r="K35" s="31"/>
      <c r="L35" s="31"/>
      <c r="M35" s="29"/>
    </row>
    <row r="36" spans="1:13" s="38" customFormat="1" ht="16.5" x14ac:dyDescent="0.25">
      <c r="A36" s="59" t="s">
        <v>53</v>
      </c>
      <c r="B36" s="59" t="s">
        <v>100</v>
      </c>
      <c r="C36" s="57"/>
      <c r="D36" s="57"/>
      <c r="E36" s="57"/>
      <c r="F36" s="57"/>
      <c r="G36" s="57"/>
      <c r="H36" s="60"/>
      <c r="I36" s="57"/>
      <c r="J36" s="57"/>
      <c r="K36" s="57"/>
      <c r="L36" s="57"/>
      <c r="M36" s="57"/>
    </row>
    <row r="37" spans="1:13" ht="18" x14ac:dyDescent="0.25">
      <c r="A37" s="46" t="s">
        <v>65</v>
      </c>
      <c r="B37" s="29"/>
      <c r="C37" s="29"/>
      <c r="D37" s="29"/>
      <c r="E37" s="29"/>
      <c r="F37" s="29"/>
      <c r="G37" s="29"/>
      <c r="H37" s="33"/>
      <c r="I37" s="29"/>
      <c r="J37" s="29"/>
      <c r="K37" s="29"/>
      <c r="L37" s="29"/>
      <c r="M37" s="29"/>
    </row>
    <row r="38" spans="1:13" ht="18" x14ac:dyDescent="0.25">
      <c r="A38" s="76" t="s">
        <v>19</v>
      </c>
      <c r="B38" s="38"/>
      <c r="C38" s="38"/>
      <c r="D38" s="29"/>
      <c r="E38" s="29"/>
      <c r="F38" s="29"/>
      <c r="G38" s="29"/>
      <c r="H38" s="33"/>
      <c r="I38" s="29"/>
      <c r="J38" s="29"/>
      <c r="K38" s="29"/>
      <c r="L38" s="29"/>
      <c r="M38" s="29"/>
    </row>
    <row r="39" spans="1:13" ht="18" x14ac:dyDescent="0.25">
      <c r="A39" s="76" t="s">
        <v>20</v>
      </c>
      <c r="B39" s="78"/>
      <c r="C39" s="78" t="s">
        <v>21</v>
      </c>
      <c r="D39" s="29"/>
      <c r="E39" s="29"/>
      <c r="F39" s="29"/>
      <c r="G39" s="29"/>
      <c r="H39" s="34"/>
      <c r="I39" s="29"/>
      <c r="J39" s="29"/>
      <c r="K39" s="29"/>
      <c r="L39" s="29"/>
      <c r="M39" s="29"/>
    </row>
    <row r="40" spans="1:13" ht="18" x14ac:dyDescent="0.25">
      <c r="A40" s="76" t="s">
        <v>22</v>
      </c>
      <c r="B40" s="79"/>
      <c r="C40" s="79" t="s">
        <v>111</v>
      </c>
      <c r="D40" s="29"/>
      <c r="E40" s="29"/>
      <c r="F40" s="29"/>
      <c r="G40" s="29"/>
      <c r="H40" s="33"/>
      <c r="I40" s="29"/>
      <c r="J40" s="29"/>
      <c r="K40" s="29"/>
      <c r="L40" s="29"/>
      <c r="M40" s="29"/>
    </row>
    <row r="41" spans="1:13" ht="18" x14ac:dyDescent="0.25">
      <c r="A41" s="80" t="s">
        <v>44</v>
      </c>
      <c r="B41" s="79"/>
      <c r="C41" s="93">
        <v>612</v>
      </c>
      <c r="D41" s="33"/>
      <c r="E41" s="29"/>
      <c r="F41" s="29"/>
      <c r="G41" s="29"/>
      <c r="H41" s="33"/>
      <c r="I41" s="29"/>
      <c r="J41" s="29"/>
      <c r="K41" s="29"/>
      <c r="L41" s="29"/>
      <c r="M41" s="29"/>
    </row>
    <row r="42" spans="1:13" ht="18" x14ac:dyDescent="0.25">
      <c r="A42" s="80" t="s">
        <v>41</v>
      </c>
      <c r="B42" s="79"/>
      <c r="C42" s="93">
        <v>703</v>
      </c>
      <c r="D42" s="33"/>
      <c r="E42" s="29"/>
      <c r="F42" s="29"/>
      <c r="G42" s="29"/>
      <c r="H42" s="33"/>
      <c r="I42" s="29"/>
      <c r="J42" s="29"/>
      <c r="K42" s="29"/>
      <c r="L42" s="29"/>
      <c r="M42" s="29"/>
    </row>
    <row r="43" spans="1:13" ht="18" x14ac:dyDescent="0.25">
      <c r="A43" s="80" t="s">
        <v>42</v>
      </c>
      <c r="B43" s="79"/>
      <c r="C43" s="93">
        <v>780</v>
      </c>
      <c r="D43" s="33"/>
      <c r="E43" s="29"/>
      <c r="F43" s="29"/>
      <c r="G43" s="29"/>
      <c r="H43" s="33"/>
      <c r="I43" s="29"/>
      <c r="J43" s="29"/>
      <c r="K43" s="29"/>
      <c r="L43" s="29"/>
      <c r="M43" s="29"/>
    </row>
    <row r="44" spans="1:13" ht="18" x14ac:dyDescent="0.25">
      <c r="A44" s="80" t="s">
        <v>43</v>
      </c>
      <c r="B44" s="79"/>
      <c r="C44" s="93">
        <v>858</v>
      </c>
      <c r="D44" s="33"/>
      <c r="E44" s="29"/>
      <c r="F44" s="29"/>
      <c r="G44" s="29"/>
      <c r="H44" s="33"/>
      <c r="I44" s="29"/>
      <c r="J44" s="29"/>
      <c r="K44" s="29"/>
      <c r="L44" s="29"/>
      <c r="M44" s="29"/>
    </row>
    <row r="45" spans="1:13" ht="18" x14ac:dyDescent="0.25">
      <c r="A45" s="29"/>
      <c r="B45" s="23"/>
      <c r="C45" s="20"/>
      <c r="D45" s="33"/>
      <c r="E45" s="29"/>
      <c r="F45" s="29"/>
      <c r="G45" s="29"/>
      <c r="H45" s="33"/>
      <c r="I45" s="29"/>
      <c r="J45" s="29"/>
      <c r="K45" s="29"/>
      <c r="L45" s="29"/>
      <c r="M45" s="29"/>
    </row>
    <row r="46" spans="1:13" s="50" customFormat="1" ht="15" x14ac:dyDescent="0.2"/>
    <row r="47" spans="1:13" s="29" customFormat="1" ht="18" x14ac:dyDescent="0.25"/>
    <row r="53" spans="1:13" s="29" customFormat="1" ht="18" x14ac:dyDescent="0.25"/>
    <row r="56" spans="1:13" ht="15.75" x14ac:dyDescent="0.25">
      <c r="A56" s="173" t="s">
        <v>136</v>
      </c>
      <c r="B56" s="173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</row>
    <row r="57" spans="1:13" x14ac:dyDescent="0.2">
      <c r="A57" s="99" t="s">
        <v>158</v>
      </c>
      <c r="B57" s="100" t="s">
        <v>24</v>
      </c>
      <c r="C57" s="101" t="s">
        <v>26</v>
      </c>
      <c r="D57" s="101"/>
      <c r="E57" s="101"/>
      <c r="F57" s="101"/>
      <c r="G57" s="101"/>
      <c r="H57" s="101"/>
      <c r="I57" s="101"/>
      <c r="J57" s="101"/>
      <c r="K57" s="171" t="s">
        <v>3</v>
      </c>
      <c r="L57" s="171"/>
      <c r="M57" s="103" t="s">
        <v>4</v>
      </c>
    </row>
    <row r="58" spans="1:13" s="29" customFormat="1" ht="18" x14ac:dyDescent="0.25">
      <c r="A58" s="104"/>
      <c r="B58" s="105" t="s">
        <v>25</v>
      </c>
      <c r="C58" s="106" t="s">
        <v>5</v>
      </c>
      <c r="D58" s="106" t="s">
        <v>6</v>
      </c>
      <c r="E58" s="106" t="s">
        <v>7</v>
      </c>
      <c r="F58" s="106" t="s">
        <v>8</v>
      </c>
      <c r="G58" s="106" t="s">
        <v>9</v>
      </c>
      <c r="H58" s="106" t="s">
        <v>10</v>
      </c>
      <c r="I58" s="106" t="s">
        <v>11</v>
      </c>
      <c r="J58" s="106" t="s">
        <v>12</v>
      </c>
      <c r="K58" s="106" t="s">
        <v>14</v>
      </c>
      <c r="L58" s="106" t="s">
        <v>13</v>
      </c>
      <c r="M58" s="106" t="s">
        <v>15</v>
      </c>
    </row>
    <row r="59" spans="1:13" x14ac:dyDescent="0.2">
      <c r="A59" s="107" t="s">
        <v>168</v>
      </c>
      <c r="B59" s="108" t="s">
        <v>17</v>
      </c>
      <c r="C59" s="96">
        <v>525</v>
      </c>
      <c r="D59" s="96">
        <v>678</v>
      </c>
      <c r="E59" s="96">
        <v>764</v>
      </c>
      <c r="F59" s="96">
        <v>848</v>
      </c>
      <c r="G59" s="96">
        <v>919</v>
      </c>
      <c r="H59" s="96">
        <v>993</v>
      </c>
      <c r="I59" s="96">
        <v>1114</v>
      </c>
      <c r="J59" s="96">
        <v>1365</v>
      </c>
      <c r="K59" s="96">
        <v>1391</v>
      </c>
      <c r="L59" s="96">
        <v>1445</v>
      </c>
      <c r="M59" s="96">
        <v>2077</v>
      </c>
    </row>
    <row r="60" spans="1:13" x14ac:dyDescent="0.2">
      <c r="A60" s="109" t="s">
        <v>169</v>
      </c>
      <c r="B60" s="108" t="s">
        <v>17</v>
      </c>
      <c r="C60" s="96">
        <v>619</v>
      </c>
      <c r="D60" s="96">
        <v>744</v>
      </c>
      <c r="E60" s="96">
        <v>856</v>
      </c>
      <c r="F60" s="96">
        <v>1005</v>
      </c>
      <c r="G60" s="96">
        <v>1140</v>
      </c>
      <c r="H60" s="96">
        <v>1305</v>
      </c>
      <c r="I60" s="96">
        <v>1479</v>
      </c>
      <c r="J60" s="96">
        <v>1838</v>
      </c>
      <c r="K60" s="96">
        <v>2184</v>
      </c>
      <c r="L60" s="96">
        <v>2683</v>
      </c>
      <c r="M60" s="96">
        <v>3514</v>
      </c>
    </row>
    <row r="61" spans="1:13" x14ac:dyDescent="0.2">
      <c r="A61" s="109" t="s">
        <v>170</v>
      </c>
      <c r="B61" s="108" t="s">
        <v>159</v>
      </c>
      <c r="C61" s="96">
        <v>639</v>
      </c>
      <c r="D61" s="96">
        <v>763</v>
      </c>
      <c r="E61" s="96">
        <v>894</v>
      </c>
      <c r="F61" s="96">
        <v>1036</v>
      </c>
      <c r="G61" s="96">
        <v>1216</v>
      </c>
      <c r="H61" s="96">
        <v>1399</v>
      </c>
      <c r="I61" s="96">
        <v>1675</v>
      </c>
      <c r="J61" s="96">
        <v>2185</v>
      </c>
      <c r="K61" s="96">
        <v>2615</v>
      </c>
      <c r="L61" s="96">
        <v>3208</v>
      </c>
      <c r="M61" s="96">
        <v>3900</v>
      </c>
    </row>
    <row r="62" spans="1:13" x14ac:dyDescent="0.2">
      <c r="B62"/>
    </row>
    <row r="63" spans="1:13" x14ac:dyDescent="0.2">
      <c r="A63" s="99" t="s">
        <v>160</v>
      </c>
      <c r="B63" s="100" t="s">
        <v>24</v>
      </c>
      <c r="C63" s="110" t="s">
        <v>26</v>
      </c>
      <c r="D63" s="111"/>
      <c r="E63" s="111"/>
      <c r="F63" s="111"/>
      <c r="G63" s="111"/>
      <c r="H63" s="111"/>
      <c r="I63" s="111"/>
      <c r="J63" s="111"/>
      <c r="K63" s="102" t="s">
        <v>3</v>
      </c>
      <c r="L63" s="102"/>
      <c r="M63" s="112" t="s">
        <v>4</v>
      </c>
    </row>
    <row r="64" spans="1:13" s="29" customFormat="1" ht="18" x14ac:dyDescent="0.25">
      <c r="A64" s="104"/>
      <c r="B64" s="105" t="s">
        <v>25</v>
      </c>
      <c r="C64" s="106" t="s">
        <v>5</v>
      </c>
      <c r="D64" s="106" t="s">
        <v>6</v>
      </c>
      <c r="E64" s="106" t="s">
        <v>7</v>
      </c>
      <c r="F64" s="106" t="s">
        <v>8</v>
      </c>
      <c r="G64" s="106" t="s">
        <v>9</v>
      </c>
      <c r="H64" s="106" t="s">
        <v>10</v>
      </c>
      <c r="I64" s="106" t="s">
        <v>11</v>
      </c>
      <c r="J64" s="106" t="s">
        <v>12</v>
      </c>
      <c r="K64" s="106" t="s">
        <v>14</v>
      </c>
      <c r="L64" s="106" t="s">
        <v>13</v>
      </c>
      <c r="M64" s="106" t="s">
        <v>15</v>
      </c>
    </row>
    <row r="65" spans="1:14" x14ac:dyDescent="0.2">
      <c r="A65" s="107" t="s">
        <v>171</v>
      </c>
      <c r="B65" s="108" t="s">
        <v>159</v>
      </c>
      <c r="C65" s="96">
        <v>598</v>
      </c>
      <c r="D65" s="96">
        <v>749</v>
      </c>
      <c r="E65" s="96">
        <v>888</v>
      </c>
      <c r="F65" s="96">
        <v>933</v>
      </c>
      <c r="G65" s="96">
        <v>1018</v>
      </c>
      <c r="H65" s="96">
        <v>1077</v>
      </c>
      <c r="I65" s="96">
        <v>1195</v>
      </c>
      <c r="J65" s="96">
        <v>1385</v>
      </c>
      <c r="K65" s="96">
        <v>1383</v>
      </c>
      <c r="L65" s="96">
        <v>1590</v>
      </c>
      <c r="M65" s="96">
        <v>2150</v>
      </c>
      <c r="N65" s="5"/>
    </row>
    <row r="66" spans="1:14" x14ac:dyDescent="0.2">
      <c r="A66" s="109" t="s">
        <v>172</v>
      </c>
      <c r="B66" s="108" t="s">
        <v>159</v>
      </c>
      <c r="C66" s="96">
        <v>624</v>
      </c>
      <c r="D66" s="96">
        <v>766</v>
      </c>
      <c r="E66" s="96">
        <v>902</v>
      </c>
      <c r="F66" s="96">
        <v>987</v>
      </c>
      <c r="G66" s="96">
        <v>1135</v>
      </c>
      <c r="H66" s="96">
        <v>1299</v>
      </c>
      <c r="I66" s="96">
        <v>1469</v>
      </c>
      <c r="J66" s="96">
        <v>1843</v>
      </c>
      <c r="K66" s="96">
        <v>1959</v>
      </c>
      <c r="L66" s="96">
        <v>2529</v>
      </c>
      <c r="M66" s="96">
        <v>3258</v>
      </c>
      <c r="N66" s="5"/>
    </row>
    <row r="67" spans="1:14" x14ac:dyDescent="0.2">
      <c r="A67" s="109" t="s">
        <v>173</v>
      </c>
      <c r="B67" s="108" t="s">
        <v>17</v>
      </c>
      <c r="C67" s="96">
        <v>651</v>
      </c>
      <c r="D67" s="96">
        <v>776</v>
      </c>
      <c r="E67" s="96">
        <v>916</v>
      </c>
      <c r="F67" s="96">
        <v>1029</v>
      </c>
      <c r="G67" s="96">
        <v>1210</v>
      </c>
      <c r="H67" s="96">
        <v>1393</v>
      </c>
      <c r="I67" s="96">
        <v>1658</v>
      </c>
      <c r="J67" s="96">
        <v>2126</v>
      </c>
      <c r="K67" s="96">
        <v>2199</v>
      </c>
      <c r="L67" s="96">
        <v>3162</v>
      </c>
      <c r="M67" s="96">
        <v>3504</v>
      </c>
      <c r="N67" s="5"/>
    </row>
    <row r="68" spans="1:14" x14ac:dyDescent="0.2">
      <c r="B68"/>
      <c r="N68" s="5"/>
    </row>
    <row r="69" spans="1:14" x14ac:dyDescent="0.2">
      <c r="A69" s="99" t="s">
        <v>161</v>
      </c>
      <c r="B69" s="100" t="s">
        <v>24</v>
      </c>
      <c r="C69" s="111" t="s">
        <v>26</v>
      </c>
      <c r="D69" s="111"/>
      <c r="E69" s="111"/>
      <c r="F69" s="111"/>
      <c r="G69" s="111"/>
      <c r="H69" s="111"/>
      <c r="I69" s="111"/>
      <c r="J69" s="111"/>
      <c r="K69" s="102" t="s">
        <v>3</v>
      </c>
      <c r="L69" s="102"/>
      <c r="M69" s="112" t="s">
        <v>4</v>
      </c>
      <c r="N69" s="5"/>
    </row>
    <row r="70" spans="1:14" s="29" customFormat="1" ht="18" x14ac:dyDescent="0.25">
      <c r="A70" s="104"/>
      <c r="B70" s="105" t="s">
        <v>25</v>
      </c>
      <c r="C70" s="106" t="s">
        <v>5</v>
      </c>
      <c r="D70" s="106" t="s">
        <v>6</v>
      </c>
      <c r="E70" s="106" t="s">
        <v>7</v>
      </c>
      <c r="F70" s="106" t="s">
        <v>8</v>
      </c>
      <c r="G70" s="106" t="s">
        <v>9</v>
      </c>
      <c r="H70" s="106" t="s">
        <v>10</v>
      </c>
      <c r="I70" s="106" t="s">
        <v>11</v>
      </c>
      <c r="J70" s="106" t="s">
        <v>12</v>
      </c>
      <c r="K70" s="106" t="s">
        <v>14</v>
      </c>
      <c r="L70" s="106" t="s">
        <v>13</v>
      </c>
      <c r="M70" s="106" t="s">
        <v>15</v>
      </c>
    </row>
    <row r="71" spans="1:14" ht="12.75" customHeight="1" x14ac:dyDescent="0.2">
      <c r="A71" s="107" t="s">
        <v>174</v>
      </c>
      <c r="B71" s="108" t="s">
        <v>159</v>
      </c>
      <c r="C71" s="96">
        <v>579</v>
      </c>
      <c r="D71" s="96">
        <v>756</v>
      </c>
      <c r="E71" s="96">
        <v>851</v>
      </c>
      <c r="F71" s="96">
        <v>961</v>
      </c>
      <c r="G71" s="96">
        <v>1032</v>
      </c>
      <c r="H71" s="96">
        <v>1132</v>
      </c>
      <c r="I71" s="96">
        <v>1353</v>
      </c>
      <c r="J71" s="96">
        <v>1441</v>
      </c>
      <c r="K71" s="96">
        <v>1628</v>
      </c>
      <c r="L71" s="96">
        <v>1747</v>
      </c>
      <c r="M71" s="96">
        <v>1944</v>
      </c>
    </row>
    <row r="72" spans="1:14" ht="12.75" customHeight="1" x14ac:dyDescent="0.2">
      <c r="A72" s="109" t="s">
        <v>175</v>
      </c>
      <c r="B72" s="108" t="s">
        <v>17</v>
      </c>
      <c r="C72" s="96">
        <v>630</v>
      </c>
      <c r="D72" s="96">
        <v>786</v>
      </c>
      <c r="E72" s="96">
        <v>916</v>
      </c>
      <c r="F72" s="96">
        <v>1039</v>
      </c>
      <c r="G72" s="96">
        <v>1188</v>
      </c>
      <c r="H72" s="96">
        <v>1340</v>
      </c>
      <c r="I72" s="96">
        <v>1535</v>
      </c>
      <c r="J72" s="96">
        <v>1938</v>
      </c>
      <c r="K72" s="96">
        <v>2187</v>
      </c>
      <c r="L72" s="96">
        <v>2527</v>
      </c>
      <c r="M72" s="96">
        <v>3700</v>
      </c>
    </row>
    <row r="73" spans="1:14" ht="12.75" customHeight="1" x14ac:dyDescent="0.2">
      <c r="A73" s="109" t="s">
        <v>176</v>
      </c>
      <c r="B73" s="108" t="s">
        <v>17</v>
      </c>
      <c r="C73" s="96" t="s">
        <v>150</v>
      </c>
      <c r="D73" s="96">
        <v>802</v>
      </c>
      <c r="E73" s="96">
        <v>919</v>
      </c>
      <c r="F73" s="96">
        <v>1070</v>
      </c>
      <c r="G73" s="96">
        <v>1236</v>
      </c>
      <c r="H73" s="96">
        <v>1392</v>
      </c>
      <c r="I73" s="96">
        <v>1689</v>
      </c>
      <c r="J73" s="96">
        <v>2222</v>
      </c>
      <c r="K73" s="96">
        <v>2472</v>
      </c>
      <c r="L73" s="96">
        <v>3290</v>
      </c>
      <c r="M73" s="96">
        <v>4087</v>
      </c>
    </row>
    <row r="74" spans="1:14" ht="12.75" customHeight="1" x14ac:dyDescent="0.2">
      <c r="B74"/>
    </row>
    <row r="75" spans="1:14" ht="15" x14ac:dyDescent="0.2">
      <c r="A75" s="24" t="s">
        <v>177</v>
      </c>
      <c r="B75" s="53"/>
      <c r="C75" s="25"/>
      <c r="D75" s="220"/>
      <c r="E75" s="24"/>
      <c r="F75" s="50"/>
      <c r="G75" s="50"/>
      <c r="H75" s="58"/>
      <c r="I75" s="50"/>
      <c r="J75" s="50"/>
      <c r="K75" s="50"/>
      <c r="L75" s="50"/>
      <c r="M75" s="50"/>
    </row>
    <row r="76" spans="1:14" ht="14.25" x14ac:dyDescent="0.2">
      <c r="A76" s="24" t="s">
        <v>178</v>
      </c>
      <c r="B76" s="53"/>
      <c r="C76" s="25"/>
      <c r="D76" s="220"/>
      <c r="E76" s="24"/>
      <c r="F76" s="5"/>
      <c r="G76" s="5"/>
      <c r="H76" s="7"/>
      <c r="I76" s="5"/>
      <c r="J76" s="5"/>
      <c r="K76" s="5"/>
      <c r="L76" s="5"/>
      <c r="M76" s="5"/>
    </row>
    <row r="78" spans="1:14" ht="12.75" customHeight="1" x14ac:dyDescent="0.2"/>
    <row r="79" spans="1:14" ht="12.75" customHeight="1" x14ac:dyDescent="0.2"/>
    <row r="80" spans="1:14" ht="12.75" customHeight="1" x14ac:dyDescent="0.2"/>
    <row r="81" spans="1:14" ht="12.75" customHeight="1" x14ac:dyDescent="0.2"/>
    <row r="82" spans="1:14" s="29" customFormat="1" ht="18" x14ac:dyDescent="0.25">
      <c r="A82" s="113" t="s">
        <v>27</v>
      </c>
      <c r="B82" s="113"/>
      <c r="C82" s="113"/>
      <c r="D82" s="113"/>
      <c r="E82" s="113"/>
      <c r="F82" s="113"/>
      <c r="G82" s="113"/>
      <c r="H82" s="114"/>
      <c r="I82" s="114"/>
      <c r="J82" s="114"/>
      <c r="K82" s="114"/>
      <c r="L82" s="114"/>
      <c r="M82" s="114"/>
      <c r="N82" s="114"/>
    </row>
    <row r="83" spans="1:14" x14ac:dyDescent="0.2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</row>
    <row r="84" spans="1:14" x14ac:dyDescent="0.2">
      <c r="A84" s="116" t="s">
        <v>128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</row>
    <row r="85" spans="1:14" x14ac:dyDescent="0.2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</row>
    <row r="86" spans="1:14" ht="18.75" x14ac:dyDescent="0.2">
      <c r="A86" s="116" t="s">
        <v>141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ht="18.75" x14ac:dyDescent="0.25">
      <c r="A87" s="16" t="s">
        <v>140</v>
      </c>
      <c r="B87" s="18"/>
      <c r="C87" s="18"/>
      <c r="D87" s="18"/>
      <c r="E87" s="18"/>
      <c r="F87" s="18"/>
      <c r="G87" s="18"/>
      <c r="H87" s="18"/>
      <c r="I87" s="40"/>
      <c r="J87" s="41"/>
      <c r="K87" s="41"/>
      <c r="L87" s="144" t="s">
        <v>138</v>
      </c>
      <c r="M87" s="144"/>
      <c r="N87" s="49"/>
    </row>
    <row r="88" spans="1:14" ht="13.5" customHeight="1" x14ac:dyDescent="0.2">
      <c r="A88" s="82" t="s">
        <v>71</v>
      </c>
      <c r="B88" s="82" t="s">
        <v>113</v>
      </c>
      <c r="C88" s="117" t="s">
        <v>114</v>
      </c>
      <c r="D88" s="118"/>
      <c r="E88" s="91" t="s">
        <v>129</v>
      </c>
      <c r="F88" s="141" t="s">
        <v>130</v>
      </c>
      <c r="G88" s="142"/>
      <c r="H88" s="142"/>
      <c r="I88" s="143"/>
      <c r="J88" s="141" t="s">
        <v>131</v>
      </c>
      <c r="K88" s="142"/>
      <c r="L88" s="142"/>
      <c r="M88" s="143"/>
      <c r="N88" s="88"/>
    </row>
    <row r="89" spans="1:14" x14ac:dyDescent="0.2">
      <c r="A89" s="139" t="s">
        <v>163</v>
      </c>
      <c r="B89" s="159" t="s">
        <v>134</v>
      </c>
      <c r="C89" s="119" t="s">
        <v>166</v>
      </c>
      <c r="D89" s="120"/>
      <c r="E89" s="155" t="s">
        <v>16</v>
      </c>
      <c r="F89" s="127">
        <v>1414</v>
      </c>
      <c r="G89" s="128"/>
      <c r="H89" s="128"/>
      <c r="I89" s="129"/>
      <c r="J89" s="123" t="s">
        <v>133</v>
      </c>
      <c r="K89" s="164"/>
      <c r="L89" s="164"/>
      <c r="M89" s="124"/>
      <c r="N89" s="10"/>
    </row>
    <row r="90" spans="1:14" x14ac:dyDescent="0.2">
      <c r="A90" s="140"/>
      <c r="B90" s="160"/>
      <c r="C90" s="121"/>
      <c r="D90" s="122"/>
      <c r="E90" s="156"/>
      <c r="F90" s="130"/>
      <c r="G90" s="131"/>
      <c r="H90" s="131"/>
      <c r="I90" s="132"/>
      <c r="J90" s="125"/>
      <c r="K90" s="165"/>
      <c r="L90" s="165"/>
      <c r="M90" s="126"/>
      <c r="N90" s="10"/>
    </row>
    <row r="91" spans="1:14" x14ac:dyDescent="0.2">
      <c r="A91" s="218" t="s">
        <v>164</v>
      </c>
      <c r="B91" s="157" t="s">
        <v>135</v>
      </c>
      <c r="C91" s="123" t="s">
        <v>70</v>
      </c>
      <c r="D91" s="124"/>
      <c r="E91" s="153" t="s">
        <v>16</v>
      </c>
      <c r="F91" s="133">
        <v>1672</v>
      </c>
      <c r="G91" s="134"/>
      <c r="H91" s="134"/>
      <c r="I91" s="135"/>
      <c r="J91" s="123" t="s">
        <v>132</v>
      </c>
      <c r="K91" s="164"/>
      <c r="L91" s="164"/>
      <c r="M91" s="124"/>
      <c r="N91" s="10"/>
    </row>
    <row r="92" spans="1:14" x14ac:dyDescent="0.2">
      <c r="A92" s="219"/>
      <c r="B92" s="158"/>
      <c r="C92" s="125"/>
      <c r="D92" s="126"/>
      <c r="E92" s="154"/>
      <c r="F92" s="136"/>
      <c r="G92" s="137"/>
      <c r="H92" s="137"/>
      <c r="I92" s="138"/>
      <c r="J92" s="125"/>
      <c r="K92" s="165"/>
      <c r="L92" s="165"/>
      <c r="M92" s="126"/>
      <c r="N92" s="6"/>
    </row>
    <row r="93" spans="1:14" ht="15" x14ac:dyDescent="0.2">
      <c r="B93"/>
      <c r="E93" s="92" t="s">
        <v>142</v>
      </c>
      <c r="F93" s="8"/>
    </row>
    <row r="94" spans="1:14" x14ac:dyDescent="0.2">
      <c r="B94"/>
      <c r="F94" s="8"/>
      <c r="G94" s="8"/>
    </row>
    <row r="95" spans="1:14" x14ac:dyDescent="0.2">
      <c r="B95"/>
      <c r="F95" s="8"/>
      <c r="G95" s="8"/>
    </row>
    <row r="96" spans="1:14" x14ac:dyDescent="0.2">
      <c r="B96"/>
      <c r="F96" s="8"/>
      <c r="G96" s="8"/>
    </row>
    <row r="97" spans="1:14" x14ac:dyDescent="0.2">
      <c r="B97"/>
      <c r="F97" s="8"/>
      <c r="G97" s="8"/>
    </row>
    <row r="98" spans="1:14" ht="14.25" x14ac:dyDescent="0.2">
      <c r="A98" s="6"/>
      <c r="B98" s="6"/>
      <c r="C98" s="6"/>
      <c r="D98" s="27"/>
      <c r="E98" s="27"/>
      <c r="F98" s="42"/>
      <c r="G98" s="42"/>
      <c r="H98" s="25"/>
      <c r="I98" s="25"/>
      <c r="J98" s="25"/>
      <c r="K98" s="25"/>
      <c r="L98" s="25"/>
      <c r="M98" s="25"/>
      <c r="N98" s="25"/>
    </row>
    <row r="99" spans="1:14" ht="18.75" x14ac:dyDescent="0.25">
      <c r="A99" s="16" t="s">
        <v>72</v>
      </c>
      <c r="B99" s="16"/>
      <c r="C99" s="16"/>
      <c r="D99" s="16"/>
      <c r="E99" s="16"/>
      <c r="F99" s="17"/>
      <c r="G99" s="17"/>
      <c r="H99" s="18"/>
      <c r="I99" s="18"/>
      <c r="J99" s="18"/>
      <c r="K99" s="18"/>
      <c r="L99" s="166" t="s">
        <v>139</v>
      </c>
      <c r="M99" s="166"/>
      <c r="N99" s="31"/>
    </row>
    <row r="100" spans="1:14" ht="16.5" x14ac:dyDescent="0.25">
      <c r="A100" s="145" t="s">
        <v>66</v>
      </c>
      <c r="B100" s="147" t="s">
        <v>115</v>
      </c>
      <c r="C100" s="148"/>
      <c r="D100" s="149"/>
      <c r="E100" s="161" t="s">
        <v>69</v>
      </c>
      <c r="F100" s="162"/>
      <c r="G100" s="162"/>
      <c r="H100" s="162"/>
      <c r="I100" s="162"/>
      <c r="J100" s="162"/>
      <c r="K100" s="162"/>
      <c r="L100" s="163"/>
      <c r="M100" s="83" t="s">
        <v>3</v>
      </c>
      <c r="N100" s="69" t="s">
        <v>4</v>
      </c>
    </row>
    <row r="101" spans="1:14" ht="16.5" x14ac:dyDescent="0.25">
      <c r="A101" s="146"/>
      <c r="B101" s="150"/>
      <c r="C101" s="151"/>
      <c r="D101" s="152"/>
      <c r="E101" s="84" t="s">
        <v>28</v>
      </c>
      <c r="F101" s="85" t="s">
        <v>29</v>
      </c>
      <c r="G101" s="85" t="s">
        <v>30</v>
      </c>
      <c r="H101" s="85" t="s">
        <v>31</v>
      </c>
      <c r="I101" s="85" t="s">
        <v>32</v>
      </c>
      <c r="J101" s="85" t="s">
        <v>33</v>
      </c>
      <c r="K101" s="85" t="s">
        <v>34</v>
      </c>
      <c r="L101" s="85" t="s">
        <v>35</v>
      </c>
      <c r="M101" s="95" t="s">
        <v>153</v>
      </c>
      <c r="N101" s="95" t="s">
        <v>154</v>
      </c>
    </row>
    <row r="102" spans="1:14" ht="16.5" x14ac:dyDescent="0.25">
      <c r="A102" s="139" t="s">
        <v>163</v>
      </c>
      <c r="B102" s="123" t="s">
        <v>68</v>
      </c>
      <c r="C102" s="164"/>
      <c r="D102" s="124"/>
      <c r="E102" s="72" t="s">
        <v>5</v>
      </c>
      <c r="F102" s="98" t="s">
        <v>6</v>
      </c>
      <c r="G102" s="72" t="s">
        <v>7</v>
      </c>
      <c r="H102" s="72" t="s">
        <v>8</v>
      </c>
      <c r="I102" s="72" t="s">
        <v>9</v>
      </c>
      <c r="J102" s="72" t="s">
        <v>10</v>
      </c>
      <c r="K102" s="72" t="s">
        <v>11</v>
      </c>
      <c r="L102" s="72" t="s">
        <v>12</v>
      </c>
      <c r="M102" s="72" t="s">
        <v>14</v>
      </c>
      <c r="N102" s="72" t="s">
        <v>151</v>
      </c>
    </row>
    <row r="103" spans="1:14" ht="16.5" x14ac:dyDescent="0.25">
      <c r="A103" s="140"/>
      <c r="B103" s="125"/>
      <c r="C103" s="165"/>
      <c r="D103" s="126"/>
      <c r="E103" s="72" t="s">
        <v>162</v>
      </c>
      <c r="F103" s="72" t="s">
        <v>162</v>
      </c>
      <c r="G103" s="72" t="s">
        <v>162</v>
      </c>
      <c r="H103" s="72" t="s">
        <v>162</v>
      </c>
      <c r="I103" s="72" t="s">
        <v>162</v>
      </c>
      <c r="J103" s="72" t="s">
        <v>162</v>
      </c>
      <c r="K103" s="72" t="s">
        <v>162</v>
      </c>
      <c r="L103" s="72" t="s">
        <v>162</v>
      </c>
      <c r="M103" s="72" t="s">
        <v>162</v>
      </c>
      <c r="N103" s="72" t="s">
        <v>150</v>
      </c>
    </row>
    <row r="104" spans="1:14" ht="16.5" x14ac:dyDescent="0.25">
      <c r="A104" s="218" t="s">
        <v>164</v>
      </c>
      <c r="B104" s="123" t="s">
        <v>67</v>
      </c>
      <c r="C104" s="164"/>
      <c r="D104" s="124"/>
      <c r="E104" s="72" t="s">
        <v>5</v>
      </c>
      <c r="F104" s="98" t="s">
        <v>6</v>
      </c>
      <c r="G104" s="72" t="s">
        <v>7</v>
      </c>
      <c r="H104" s="72" t="s">
        <v>8</v>
      </c>
      <c r="I104" s="72" t="s">
        <v>9</v>
      </c>
      <c r="J104" s="72" t="s">
        <v>10</v>
      </c>
      <c r="K104" s="72" t="s">
        <v>11</v>
      </c>
      <c r="L104" s="72" t="s">
        <v>12</v>
      </c>
      <c r="M104" s="72" t="s">
        <v>14</v>
      </c>
      <c r="N104" s="72" t="s">
        <v>151</v>
      </c>
    </row>
    <row r="105" spans="1:14" ht="16.5" x14ac:dyDescent="0.25">
      <c r="A105" s="219"/>
      <c r="B105" s="125"/>
      <c r="C105" s="165"/>
      <c r="D105" s="126"/>
      <c r="E105" s="72" t="s">
        <v>36</v>
      </c>
      <c r="F105" s="72" t="s">
        <v>36</v>
      </c>
      <c r="G105" s="72" t="s">
        <v>36</v>
      </c>
      <c r="H105" s="72" t="s">
        <v>36</v>
      </c>
      <c r="I105" s="72" t="s">
        <v>36</v>
      </c>
      <c r="J105" s="72" t="s">
        <v>36</v>
      </c>
      <c r="K105" s="72" t="s">
        <v>36</v>
      </c>
      <c r="L105" s="72" t="s">
        <v>36</v>
      </c>
      <c r="M105" s="72" t="s">
        <v>36</v>
      </c>
      <c r="N105" s="72" t="s">
        <v>152</v>
      </c>
    </row>
    <row r="106" spans="1:14" ht="16.5" x14ac:dyDescent="0.25">
      <c r="A106" s="167" t="s">
        <v>165</v>
      </c>
      <c r="B106" s="169" t="s">
        <v>39</v>
      </c>
      <c r="C106" s="170"/>
      <c r="D106" s="86" t="s">
        <v>38</v>
      </c>
      <c r="E106" s="94">
        <v>1766</v>
      </c>
      <c r="F106" s="94">
        <v>1849</v>
      </c>
      <c r="G106" s="94">
        <v>1934</v>
      </c>
      <c r="H106" s="94">
        <v>1938</v>
      </c>
      <c r="I106" s="94">
        <v>2090</v>
      </c>
      <c r="J106" s="94">
        <v>2205</v>
      </c>
      <c r="K106" s="94">
        <v>2388</v>
      </c>
      <c r="L106" s="94">
        <v>2604</v>
      </c>
      <c r="M106" s="94">
        <v>2624</v>
      </c>
      <c r="N106" s="94" t="s">
        <v>150</v>
      </c>
    </row>
    <row r="107" spans="1:14" ht="16.5" x14ac:dyDescent="0.25">
      <c r="A107" s="168"/>
      <c r="B107" s="169" t="s">
        <v>37</v>
      </c>
      <c r="C107" s="170"/>
      <c r="D107" s="86" t="s">
        <v>38</v>
      </c>
      <c r="E107" s="94">
        <v>1942</v>
      </c>
      <c r="F107" s="94">
        <v>2012</v>
      </c>
      <c r="G107" s="94">
        <v>2096</v>
      </c>
      <c r="H107" s="94">
        <v>2178</v>
      </c>
      <c r="I107" s="94">
        <v>2252</v>
      </c>
      <c r="J107" s="94">
        <v>2364</v>
      </c>
      <c r="K107" s="94">
        <v>2490</v>
      </c>
      <c r="L107" s="94">
        <v>2692</v>
      </c>
      <c r="M107" s="94">
        <v>2712</v>
      </c>
      <c r="N107" s="94">
        <v>6456</v>
      </c>
    </row>
  </sheetData>
  <sheetProtection formatCells="0" formatColumns="0" formatRows="0"/>
  <mergeCells count="38">
    <mergeCell ref="A104:A105"/>
    <mergeCell ref="B104:D105"/>
    <mergeCell ref="A106:A107"/>
    <mergeCell ref="B106:C106"/>
    <mergeCell ref="B107:C107"/>
    <mergeCell ref="L99:M99"/>
    <mergeCell ref="A100:A101"/>
    <mergeCell ref="B100:D101"/>
    <mergeCell ref="E100:L100"/>
    <mergeCell ref="A102:A103"/>
    <mergeCell ref="B102:D103"/>
    <mergeCell ref="A86:N86"/>
    <mergeCell ref="L87:M87"/>
    <mergeCell ref="C88:D88"/>
    <mergeCell ref="F88:I88"/>
    <mergeCell ref="J88:M88"/>
    <mergeCell ref="B89:B90"/>
    <mergeCell ref="C89:D90"/>
    <mergeCell ref="E89:E90"/>
    <mergeCell ref="F89:I90"/>
    <mergeCell ref="J89:M90"/>
    <mergeCell ref="A82:N83"/>
    <mergeCell ref="A84:N85"/>
    <mergeCell ref="A89:A90"/>
    <mergeCell ref="A91:A92"/>
    <mergeCell ref="B91:B92"/>
    <mergeCell ref="C91:D92"/>
    <mergeCell ref="E91:E92"/>
    <mergeCell ref="F91:I92"/>
    <mergeCell ref="J91:M92"/>
    <mergeCell ref="C10:J10"/>
    <mergeCell ref="K10:L10"/>
    <mergeCell ref="A1:M2"/>
    <mergeCell ref="A5:M5"/>
    <mergeCell ref="A3:M4"/>
    <mergeCell ref="A26:M26"/>
    <mergeCell ref="A56:M56"/>
    <mergeCell ref="K57:L57"/>
  </mergeCells>
  <phoneticPr fontId="4" type="noConversion"/>
  <pageMargins left="0" right="0" top="0.4" bottom="0" header="0" footer="0"/>
  <pageSetup paperSize="9" scale="6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selection activeCell="B29" sqref="B29"/>
    </sheetView>
  </sheetViews>
  <sheetFormatPr defaultRowHeight="12.75" x14ac:dyDescent="0.2"/>
  <cols>
    <col min="1" max="1" width="19.28515625" customWidth="1"/>
    <col min="2" max="2" width="12.7109375" customWidth="1"/>
    <col min="3" max="3" width="13.28515625" customWidth="1"/>
    <col min="4" max="4" width="12.7109375" customWidth="1"/>
    <col min="5" max="5" width="35.42578125" customWidth="1"/>
    <col min="6" max="13" width="12.7109375" customWidth="1"/>
  </cols>
  <sheetData>
    <row r="1" spans="1:13" x14ac:dyDescent="0.2">
      <c r="A1" s="113" t="s">
        <v>0</v>
      </c>
      <c r="B1" s="11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5" x14ac:dyDescent="0.2">
      <c r="A3" s="183" t="s">
        <v>54</v>
      </c>
      <c r="B3" s="178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ht="18.75" x14ac:dyDescent="0.2">
      <c r="A4" s="179" t="s">
        <v>55</v>
      </c>
      <c r="B4" s="185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1:13" ht="15" x14ac:dyDescent="0.2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ht="20.100000000000001" customHeight="1" x14ac:dyDescent="0.25">
      <c r="A6" s="89" t="s">
        <v>56</v>
      </c>
      <c r="B6" s="187" t="s">
        <v>61</v>
      </c>
      <c r="C6" s="188"/>
      <c r="D6" s="188"/>
      <c r="E6" s="189"/>
      <c r="F6" s="187" t="s">
        <v>62</v>
      </c>
      <c r="G6" s="188"/>
      <c r="H6" s="188"/>
      <c r="I6" s="189"/>
      <c r="J6" s="187" t="s">
        <v>63</v>
      </c>
      <c r="K6" s="188"/>
      <c r="L6" s="188"/>
      <c r="M6" s="189"/>
    </row>
    <row r="7" spans="1:13" ht="20.100000000000001" customHeight="1" x14ac:dyDescent="0.2">
      <c r="A7" s="89" t="s">
        <v>117</v>
      </c>
      <c r="B7" s="180" t="s">
        <v>73</v>
      </c>
      <c r="C7" s="181"/>
      <c r="D7" s="181"/>
      <c r="E7" s="182"/>
      <c r="F7" s="180" t="s">
        <v>73</v>
      </c>
      <c r="G7" s="181"/>
      <c r="H7" s="181"/>
      <c r="I7" s="182"/>
      <c r="J7" s="180"/>
      <c r="K7" s="181"/>
      <c r="L7" s="181"/>
      <c r="M7" s="182"/>
    </row>
    <row r="8" spans="1:13" ht="20.100000000000001" customHeight="1" x14ac:dyDescent="0.2">
      <c r="A8" s="89" t="s">
        <v>118</v>
      </c>
      <c r="B8" s="180" t="s">
        <v>74</v>
      </c>
      <c r="C8" s="181"/>
      <c r="D8" s="181"/>
      <c r="E8" s="182"/>
      <c r="F8" s="180" t="s">
        <v>74</v>
      </c>
      <c r="G8" s="181"/>
      <c r="H8" s="181"/>
      <c r="I8" s="182"/>
      <c r="J8" s="180"/>
      <c r="K8" s="181"/>
      <c r="L8" s="181"/>
      <c r="M8" s="182"/>
    </row>
    <row r="9" spans="1:13" ht="20.100000000000001" customHeight="1" x14ac:dyDescent="0.2">
      <c r="A9" s="89" t="s">
        <v>119</v>
      </c>
      <c r="B9" s="180" t="s">
        <v>147</v>
      </c>
      <c r="C9" s="181"/>
      <c r="D9" s="181"/>
      <c r="E9" s="182"/>
      <c r="F9" s="180" t="s">
        <v>148</v>
      </c>
      <c r="G9" s="181"/>
      <c r="H9" s="181"/>
      <c r="I9" s="182"/>
      <c r="J9" s="196"/>
      <c r="K9" s="181"/>
      <c r="L9" s="181"/>
      <c r="M9" s="182"/>
    </row>
    <row r="10" spans="1:13" ht="20.100000000000001" customHeight="1" x14ac:dyDescent="0.2">
      <c r="A10" s="89" t="s">
        <v>120</v>
      </c>
      <c r="B10" s="180" t="s">
        <v>147</v>
      </c>
      <c r="C10" s="181"/>
      <c r="D10" s="181"/>
      <c r="E10" s="182"/>
      <c r="F10" s="180" t="s">
        <v>149</v>
      </c>
      <c r="G10" s="181"/>
      <c r="H10" s="181"/>
      <c r="I10" s="182"/>
      <c r="J10" s="180" t="s">
        <v>75</v>
      </c>
      <c r="K10" s="181"/>
      <c r="L10" s="181"/>
      <c r="M10" s="182"/>
    </row>
    <row r="11" spans="1:13" ht="20.100000000000001" customHeight="1" x14ac:dyDescent="0.2">
      <c r="A11" s="89" t="s">
        <v>121</v>
      </c>
      <c r="B11" s="196" t="s">
        <v>64</v>
      </c>
      <c r="C11" s="181"/>
      <c r="D11" s="181"/>
      <c r="E11" s="182"/>
      <c r="F11" s="196" t="s">
        <v>64</v>
      </c>
      <c r="G11" s="181"/>
      <c r="H11" s="181"/>
      <c r="I11" s="182"/>
      <c r="J11" s="180" t="s">
        <v>76</v>
      </c>
      <c r="K11" s="181"/>
      <c r="L11" s="181"/>
      <c r="M11" s="182"/>
    </row>
    <row r="12" spans="1:13" ht="20.100000000000001" customHeight="1" x14ac:dyDescent="0.2">
      <c r="A12" s="90" t="s">
        <v>57</v>
      </c>
      <c r="B12" s="180" t="s">
        <v>77</v>
      </c>
      <c r="C12" s="181"/>
      <c r="D12" s="181"/>
      <c r="E12" s="182"/>
      <c r="F12" s="180" t="s">
        <v>78</v>
      </c>
      <c r="G12" s="181"/>
      <c r="H12" s="181"/>
      <c r="I12" s="182"/>
      <c r="J12" s="196" t="s">
        <v>155</v>
      </c>
      <c r="K12" s="181"/>
      <c r="L12" s="181"/>
      <c r="M12" s="182"/>
    </row>
    <row r="13" spans="1:13" ht="20.100000000000001" customHeight="1" x14ac:dyDescent="0.2">
      <c r="A13" s="90" t="s">
        <v>58</v>
      </c>
      <c r="B13" s="180" t="s">
        <v>79</v>
      </c>
      <c r="C13" s="181"/>
      <c r="D13" s="181"/>
      <c r="E13" s="182"/>
      <c r="F13" s="197" t="s">
        <v>80</v>
      </c>
      <c r="G13" s="198"/>
      <c r="H13" s="198"/>
      <c r="I13" s="199"/>
      <c r="J13" s="180" t="s">
        <v>81</v>
      </c>
      <c r="K13" s="181"/>
      <c r="L13" s="181"/>
      <c r="M13" s="182"/>
    </row>
    <row r="14" spans="1:13" ht="20.100000000000001" customHeight="1" x14ac:dyDescent="0.2">
      <c r="A14" s="209" t="s">
        <v>122</v>
      </c>
      <c r="B14" s="200" t="s">
        <v>82</v>
      </c>
      <c r="C14" s="201"/>
      <c r="D14" s="201"/>
      <c r="E14" s="202"/>
      <c r="F14" s="200" t="s">
        <v>83</v>
      </c>
      <c r="G14" s="201"/>
      <c r="H14" s="201"/>
      <c r="I14" s="202"/>
      <c r="J14" s="200" t="s">
        <v>84</v>
      </c>
      <c r="K14" s="201"/>
      <c r="L14" s="201"/>
      <c r="M14" s="202"/>
    </row>
    <row r="15" spans="1:13" ht="20.100000000000001" customHeight="1" x14ac:dyDescent="0.2">
      <c r="A15" s="210"/>
      <c r="B15" s="203"/>
      <c r="C15" s="204"/>
      <c r="D15" s="204"/>
      <c r="E15" s="205"/>
      <c r="F15" s="203"/>
      <c r="G15" s="204"/>
      <c r="H15" s="204"/>
      <c r="I15" s="205"/>
      <c r="J15" s="203"/>
      <c r="K15" s="204"/>
      <c r="L15" s="204"/>
      <c r="M15" s="205"/>
    </row>
    <row r="16" spans="1:13" ht="20.100000000000001" customHeight="1" x14ac:dyDescent="0.2">
      <c r="A16" s="210"/>
      <c r="B16" s="212" t="s">
        <v>145</v>
      </c>
      <c r="C16" s="213"/>
      <c r="D16" s="213"/>
      <c r="E16" s="214"/>
      <c r="F16" s="200" t="s">
        <v>146</v>
      </c>
      <c r="G16" s="201"/>
      <c r="H16" s="201"/>
      <c r="I16" s="202"/>
      <c r="J16" s="206" t="s">
        <v>85</v>
      </c>
      <c r="K16" s="207"/>
      <c r="L16" s="207"/>
      <c r="M16" s="208"/>
    </row>
    <row r="17" spans="1:15" ht="20.100000000000001" customHeight="1" x14ac:dyDescent="0.2">
      <c r="A17" s="211"/>
      <c r="B17" s="215"/>
      <c r="C17" s="216"/>
      <c r="D17" s="216"/>
      <c r="E17" s="217"/>
      <c r="F17" s="203"/>
      <c r="G17" s="204"/>
      <c r="H17" s="204"/>
      <c r="I17" s="205"/>
      <c r="J17" s="206" t="s">
        <v>86</v>
      </c>
      <c r="K17" s="207"/>
      <c r="L17" s="207"/>
      <c r="M17" s="208"/>
      <c r="O17" s="8"/>
    </row>
    <row r="18" spans="1:15" ht="20.100000000000001" customHeight="1" x14ac:dyDescent="0.2">
      <c r="A18" s="209" t="s">
        <v>123</v>
      </c>
      <c r="B18" s="190" t="s">
        <v>87</v>
      </c>
      <c r="C18" s="191"/>
      <c r="D18" s="191"/>
      <c r="E18" s="192"/>
      <c r="F18" s="190" t="s">
        <v>88</v>
      </c>
      <c r="G18" s="191"/>
      <c r="H18" s="191"/>
      <c r="I18" s="192"/>
      <c r="J18" s="200" t="s">
        <v>89</v>
      </c>
      <c r="K18" s="201"/>
      <c r="L18" s="201"/>
      <c r="M18" s="202"/>
      <c r="O18" s="8"/>
    </row>
    <row r="19" spans="1:15" ht="20.100000000000001" customHeight="1" x14ac:dyDescent="0.2">
      <c r="A19" s="211"/>
      <c r="B19" s="193"/>
      <c r="C19" s="194"/>
      <c r="D19" s="194"/>
      <c r="E19" s="195"/>
      <c r="F19" s="193"/>
      <c r="G19" s="194"/>
      <c r="H19" s="194"/>
      <c r="I19" s="195"/>
      <c r="J19" s="203"/>
      <c r="K19" s="204"/>
      <c r="L19" s="204"/>
      <c r="M19" s="205"/>
    </row>
    <row r="20" spans="1:15" ht="20.100000000000001" customHeight="1" x14ac:dyDescent="0.2">
      <c r="A20" s="209" t="s">
        <v>59</v>
      </c>
      <c r="B20" s="180" t="s">
        <v>90</v>
      </c>
      <c r="C20" s="181"/>
      <c r="D20" s="181"/>
      <c r="E20" s="182"/>
      <c r="F20" s="180" t="s">
        <v>91</v>
      </c>
      <c r="G20" s="181"/>
      <c r="H20" s="181"/>
      <c r="I20" s="182"/>
      <c r="J20" s="200" t="s">
        <v>92</v>
      </c>
      <c r="K20" s="201"/>
      <c r="L20" s="201"/>
      <c r="M20" s="202"/>
    </row>
    <row r="21" spans="1:15" ht="20.100000000000001" customHeight="1" x14ac:dyDescent="0.2">
      <c r="A21" s="211"/>
      <c r="B21" s="180" t="s">
        <v>93</v>
      </c>
      <c r="C21" s="181"/>
      <c r="D21" s="181"/>
      <c r="E21" s="182"/>
      <c r="F21" s="180" t="s">
        <v>94</v>
      </c>
      <c r="G21" s="181"/>
      <c r="H21" s="181"/>
      <c r="I21" s="182"/>
      <c r="J21" s="203"/>
      <c r="K21" s="204"/>
      <c r="L21" s="204"/>
      <c r="M21" s="205"/>
    </row>
    <row r="22" spans="1:15" ht="20.100000000000001" customHeight="1" x14ac:dyDescent="0.2">
      <c r="A22" s="89" t="s">
        <v>124</v>
      </c>
      <c r="B22" s="180" t="s">
        <v>95</v>
      </c>
      <c r="C22" s="181"/>
      <c r="D22" s="181"/>
      <c r="E22" s="182"/>
      <c r="F22" s="180" t="s">
        <v>95</v>
      </c>
      <c r="G22" s="181"/>
      <c r="H22" s="181"/>
      <c r="I22" s="182"/>
      <c r="J22" s="180" t="s">
        <v>95</v>
      </c>
      <c r="K22" s="181"/>
      <c r="L22" s="181"/>
      <c r="M22" s="182"/>
    </row>
    <row r="23" spans="1:15" ht="20.100000000000001" customHeight="1" x14ac:dyDescent="0.2">
      <c r="A23" s="89" t="s">
        <v>125</v>
      </c>
      <c r="B23" s="180" t="s">
        <v>96</v>
      </c>
      <c r="C23" s="181"/>
      <c r="D23" s="181"/>
      <c r="E23" s="182"/>
      <c r="F23" s="180" t="s">
        <v>96</v>
      </c>
      <c r="G23" s="181"/>
      <c r="H23" s="181"/>
      <c r="I23" s="182"/>
      <c r="J23" s="180" t="s">
        <v>96</v>
      </c>
      <c r="K23" s="181"/>
      <c r="L23" s="181"/>
      <c r="M23" s="182"/>
    </row>
    <row r="24" spans="1:15" ht="20.100000000000001" customHeight="1" x14ac:dyDescent="0.2">
      <c r="A24" s="89" t="s">
        <v>126</v>
      </c>
      <c r="B24" s="180" t="s">
        <v>97</v>
      </c>
      <c r="C24" s="181"/>
      <c r="D24" s="181"/>
      <c r="E24" s="182"/>
      <c r="F24" s="180" t="s">
        <v>98</v>
      </c>
      <c r="G24" s="181"/>
      <c r="H24" s="181"/>
      <c r="I24" s="182"/>
      <c r="J24" s="180" t="s">
        <v>99</v>
      </c>
      <c r="K24" s="181"/>
      <c r="L24" s="181"/>
      <c r="M24" s="182"/>
    </row>
    <row r="25" spans="1:15" ht="20.100000000000001" customHeight="1" x14ac:dyDescent="0.2">
      <c r="A25" s="90" t="s">
        <v>60</v>
      </c>
      <c r="B25" s="180" t="s">
        <v>167</v>
      </c>
      <c r="C25" s="181"/>
      <c r="D25" s="181"/>
      <c r="E25" s="182"/>
      <c r="F25" s="180" t="s">
        <v>167</v>
      </c>
      <c r="G25" s="181"/>
      <c r="H25" s="181"/>
      <c r="I25" s="182"/>
      <c r="J25" s="180" t="s">
        <v>137</v>
      </c>
      <c r="K25" s="181"/>
      <c r="L25" s="181"/>
      <c r="M25" s="182"/>
    </row>
    <row r="26" spans="1:15" ht="15.75" x14ac:dyDescent="0.2">
      <c r="B26" s="46"/>
      <c r="C26" s="47"/>
      <c r="D26" s="47"/>
    </row>
  </sheetData>
  <mergeCells count="58">
    <mergeCell ref="A14:A17"/>
    <mergeCell ref="J16:M16"/>
    <mergeCell ref="J14:M15"/>
    <mergeCell ref="A20:A21"/>
    <mergeCell ref="B21:E21"/>
    <mergeCell ref="B14:E15"/>
    <mergeCell ref="B16:E17"/>
    <mergeCell ref="F14:I15"/>
    <mergeCell ref="F16:I17"/>
    <mergeCell ref="F21:I21"/>
    <mergeCell ref="A18:A19"/>
    <mergeCell ref="J11:M11"/>
    <mergeCell ref="J25:M25"/>
    <mergeCell ref="J24:M24"/>
    <mergeCell ref="J23:M23"/>
    <mergeCell ref="J22:M22"/>
    <mergeCell ref="J17:M17"/>
    <mergeCell ref="J13:M13"/>
    <mergeCell ref="J18:M19"/>
    <mergeCell ref="J9:M9"/>
    <mergeCell ref="B12:E12"/>
    <mergeCell ref="B11:E11"/>
    <mergeCell ref="B10:E10"/>
    <mergeCell ref="B22:E22"/>
    <mergeCell ref="B20:E20"/>
    <mergeCell ref="B13:E13"/>
    <mergeCell ref="F10:I10"/>
    <mergeCell ref="F11:I11"/>
    <mergeCell ref="J10:M10"/>
    <mergeCell ref="F22:I22"/>
    <mergeCell ref="F20:I20"/>
    <mergeCell ref="F13:I13"/>
    <mergeCell ref="F12:I12"/>
    <mergeCell ref="J12:M12"/>
    <mergeCell ref="J20:M21"/>
    <mergeCell ref="B25:E25"/>
    <mergeCell ref="B24:E24"/>
    <mergeCell ref="B23:E23"/>
    <mergeCell ref="B7:E7"/>
    <mergeCell ref="F7:I7"/>
    <mergeCell ref="B9:E9"/>
    <mergeCell ref="F9:I9"/>
    <mergeCell ref="F25:I25"/>
    <mergeCell ref="F23:I23"/>
    <mergeCell ref="F24:I24"/>
    <mergeCell ref="F18:I19"/>
    <mergeCell ref="B18:E19"/>
    <mergeCell ref="J7:M7"/>
    <mergeCell ref="B8:E8"/>
    <mergeCell ref="F8:I8"/>
    <mergeCell ref="J8:M8"/>
    <mergeCell ref="A1:M2"/>
    <mergeCell ref="A3:M3"/>
    <mergeCell ref="A4:M4"/>
    <mergeCell ref="A5:M5"/>
    <mergeCell ref="B6:E6"/>
    <mergeCell ref="F6:I6"/>
    <mergeCell ref="J6:M6"/>
  </mergeCells>
  <phoneticPr fontId="4" type="noConversion"/>
  <pageMargins left="0.25" right="0.25" top="0.75" bottom="0.75" header="0.3" footer="0.3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Transfer REK (판매가)</vt:lpstr>
      <vt:lpstr>Individual Dir. fares-REK (판매가)</vt:lpstr>
      <vt:lpstr>규정사항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yaleskynet</cp:lastModifiedBy>
  <cp:lastPrinted>2013-10-29T05:18:17Z</cp:lastPrinted>
  <dcterms:created xsi:type="dcterms:W3CDTF">2011-10-07T03:07:47Z</dcterms:created>
  <dcterms:modified xsi:type="dcterms:W3CDTF">2013-10-29T05:23:08Z</dcterms:modified>
</cp:coreProperties>
</file>